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0217 ampulirani ljekovi Medica" sheetId="1" r:id="rId1"/>
  </sheets>
  <definedNames>
    <definedName name="_xlnm._FilterDatabase" localSheetId="0" hidden="1">'0217 ampulirani ljekovi Medica'!$A$1:$N$55</definedName>
  </definedNames>
  <calcPr calcId="152511"/>
</workbook>
</file>

<file path=xl/calcChain.xml><?xml version="1.0" encoding="utf-8"?>
<calcChain xmlns="http://schemas.openxmlformats.org/spreadsheetml/2006/main">
  <c r="K55" i="1" l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56" i="1" s="1"/>
  <c r="M3" i="1"/>
  <c r="M7" i="1"/>
  <c r="M11" i="1"/>
  <c r="M15" i="1"/>
  <c r="M19" i="1"/>
  <c r="M23" i="1"/>
  <c r="M27" i="1"/>
  <c r="M31" i="1"/>
  <c r="M35" i="1"/>
  <c r="M39" i="1"/>
  <c r="M43" i="1"/>
  <c r="M47" i="1"/>
  <c r="M51" i="1"/>
  <c r="M55" i="1"/>
  <c r="M4" i="1"/>
  <c r="M8" i="1"/>
  <c r="M12" i="1"/>
  <c r="M16" i="1"/>
  <c r="M20" i="1"/>
  <c r="M24" i="1"/>
  <c r="M28" i="1"/>
  <c r="M32" i="1"/>
  <c r="M36" i="1"/>
  <c r="M40" i="1"/>
  <c r="M44" i="1"/>
  <c r="M48" i="1"/>
  <c r="M52" i="1"/>
  <c r="M5" i="1"/>
  <c r="M9" i="1"/>
  <c r="M13" i="1"/>
  <c r="M17" i="1"/>
  <c r="M21" i="1"/>
  <c r="M25" i="1"/>
  <c r="M29" i="1"/>
  <c r="M33" i="1"/>
  <c r="M37" i="1"/>
  <c r="M41" i="1"/>
  <c r="M45" i="1"/>
  <c r="M49" i="1"/>
  <c r="M53" i="1"/>
  <c r="M6" i="1"/>
  <c r="M10" i="1"/>
  <c r="M14" i="1"/>
  <c r="M18" i="1"/>
  <c r="M22" i="1"/>
  <c r="M26" i="1"/>
  <c r="M30" i="1"/>
  <c r="M34" i="1"/>
  <c r="M38" i="1"/>
  <c r="M42" i="1"/>
  <c r="M46" i="1"/>
  <c r="M50" i="1"/>
  <c r="M54" i="1"/>
  <c r="M2" i="1"/>
  <c r="J55" i="1" l="1"/>
</calcChain>
</file>

<file path=xl/sharedStrings.xml><?xml version="1.0" encoding="utf-8"?>
<sst xmlns="http://schemas.openxmlformats.org/spreadsheetml/2006/main" count="384" uniqueCount="190">
  <si>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</si>
  <si>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</si>
  <si>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</si>
  <si>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</si>
  <si>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</si>
  <si>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</si>
  <si>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</si>
  <si>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</si>
  <si>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</si>
  <si>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</si>
  <si>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</si>
  <si>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</si>
  <si>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</si>
  <si>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</si>
  <si>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A02BA02</t>
  </si>
  <si>
    <t>ranitidin inj 5*50mg/2ml</t>
  </si>
  <si>
    <t>ulcodin inj.5x50mg/2ml</t>
  </si>
  <si>
    <t>Alkaloid</t>
  </si>
  <si>
    <t>kut</t>
  </si>
  <si>
    <t>Medica d.o.o.</t>
  </si>
  <si>
    <t>0217</t>
  </si>
  <si>
    <t>A03BA01</t>
  </si>
  <si>
    <t>atropin amp. 5*1 mg/ml</t>
  </si>
  <si>
    <t>Atropina solfato Monico 10 x 1mg/1ml</t>
  </si>
  <si>
    <t>Monico SpA, Italija</t>
  </si>
  <si>
    <t>A11DA01</t>
  </si>
  <si>
    <t>tiamin amp. 50*100mg/ml</t>
  </si>
  <si>
    <t>vitamin B1 amp.50x100mg/ml</t>
  </si>
  <si>
    <t>A11HA02</t>
  </si>
  <si>
    <t>piridoksin amp 50x50mg/2ml</t>
  </si>
  <si>
    <t>vitamin B6 amp.50x50mg/2ml</t>
  </si>
  <si>
    <t>A12CC02</t>
  </si>
  <si>
    <t>magnezijum sulfat 10% amp 5*10ml</t>
  </si>
  <si>
    <t>Magnesio solfato, 5 x 10%, 10ml</t>
  </si>
  <si>
    <t>magnezijum sulfat 20% amp 5*10ml</t>
  </si>
  <si>
    <t>Magnesio solfato, 5 x 20%, 10ml</t>
  </si>
  <si>
    <t>B01AB01</t>
  </si>
  <si>
    <t>heparin amp. 10*25000 i.j./5ml</t>
  </si>
  <si>
    <t>Heparin Panpharma 10 x 25000 IJ</t>
  </si>
  <si>
    <t>Rotexmedica, Njemačka</t>
  </si>
  <si>
    <t>B02AA02</t>
  </si>
  <si>
    <t>traneksaminska kisj. amp 10*500 mg/ml</t>
  </si>
  <si>
    <t xml:space="preserve">Acido Tranexamico Bioindustria L.I.M. 5 x 500mg/5ml </t>
  </si>
  <si>
    <t>Bioindustria LIM, Italija</t>
  </si>
  <si>
    <t>B02BD02</t>
  </si>
  <si>
    <t>krvni koagulacijski faktor VIII lio b 1*500 i.j.</t>
  </si>
  <si>
    <t>Octanate® 500 
1 staklena bocica sa 500 i.j. praska za rastvor za injekciju i 1 staklena bocica sa 10 ml rastvaraca u kombinovanoj kartonskoj kutiji; 1x500 i.j.</t>
  </si>
  <si>
    <t>Octapharma Pharmazeutika Produktionsges.m.b.H., Austria, Vienna</t>
  </si>
  <si>
    <t>krvni koagulacijski faktor VIII lio b 1*250 i.j.</t>
  </si>
  <si>
    <t>Octanate® 250
1 staklena bocica sa 250 i.j. praska za rastvor za injekciju i 1 staklena bocica sa 5 ml rastvaraca u kombinovanoj kartonskoj kutiji; 1x250 i.j.</t>
  </si>
  <si>
    <t xml:space="preserve">Octapharma Pharmazeutika Produktionsges.m.b.H., Austria, Vienna; OCTAPHARMA AB, Sweden,  Stockholm; OCTAPHARMA, France, Lingolsheim
</t>
  </si>
  <si>
    <t>B02BD04</t>
  </si>
  <si>
    <t>krvni koagulacijski faktor IX amp. 1*500 i.j.</t>
  </si>
  <si>
    <t>Octanine® F 
1 staklena bocica sa praskom za rastvor za injekciju i 1 staklena bocica sa 10 ml rastvaraca u kartonskoj kutiji, 1x500 i.j.</t>
  </si>
  <si>
    <t>Octapharma Pharmazeutika Produktionsges.m.b.H., Austria, Vienna; OCTAPHARMA, France, Lingolsheim</t>
  </si>
  <si>
    <t>B05AA01</t>
  </si>
  <si>
    <t>humani albumin inf. 20%, 50ml</t>
  </si>
  <si>
    <t>Albunorm 20%, 1 staklena bocica sa 50 ml rastvora za infuziju u kartonskoj kutiji; 1x50ml</t>
  </si>
  <si>
    <t>Octapharma Pharmazeutika Produktionsges.m.b.H., Austria, Vienna; OCTAPHARMA AB, Sweden,  Stockholm; OCTAPHARMA, France, Lingolsheim; Octapharma Produktionsgesellschaft Deutschland mbH, Germany, Springe</t>
  </si>
  <si>
    <t>B05XA03</t>
  </si>
  <si>
    <t>natrijum-hlorid 0.45% rastvor za inf. 500ml</t>
  </si>
  <si>
    <t>Sodio cloruro Monico 1 x 0,45%, 500ml</t>
  </si>
  <si>
    <t>C01CA01</t>
  </si>
  <si>
    <t>etilefrin hydrohlorid inj 6*10mg ml</t>
  </si>
  <si>
    <t>Etilefrine SERB 6x10mg/1ml</t>
  </si>
  <si>
    <t>Serb Laboratoires, Francuska</t>
  </si>
  <si>
    <t>C01CA03</t>
  </si>
  <si>
    <t>noradrenalin amp 5*2 mg</t>
  </si>
  <si>
    <t>Noradrenalina tartrato 5 x 2mg</t>
  </si>
  <si>
    <t>C01CA07</t>
  </si>
  <si>
    <t>dobutamin koncetrat za rastvor za infuziju 1*5mg  10 x 250mg/20ml</t>
  </si>
  <si>
    <t>Dobutamine Panpharma 10 x 250mg/20ml</t>
  </si>
  <si>
    <t>C03CA01</t>
  </si>
  <si>
    <t>furosemid inj 50*20mg/2ml</t>
  </si>
  <si>
    <t>furosemid inj.50x20mg/2ml</t>
  </si>
  <si>
    <t>H01CB02</t>
  </si>
  <si>
    <t>oktreoid amp. 5*0.1 mg</t>
  </si>
  <si>
    <t>Octreotide Bioindustria L.I.M. 10 x 0.1mg/ml</t>
  </si>
  <si>
    <t>J01CA01</t>
  </si>
  <si>
    <t>ampicilin prašak za inj. 100x1000mg</t>
  </si>
  <si>
    <t>Ampicillin 1g, 50 x 1g</t>
  </si>
  <si>
    <t>Antibiotice, Rumunija</t>
  </si>
  <si>
    <t>J01CE01</t>
  </si>
  <si>
    <t xml:space="preserve">benzil penicilin amp  100x1Mij            </t>
  </si>
  <si>
    <t>Pan-Penicillin G sodium 50 x 1 MIU</t>
  </si>
  <si>
    <t>Panpharma SA, Francuska</t>
  </si>
  <si>
    <t>J01CR05</t>
  </si>
  <si>
    <t>piperacilin, tazobaktam lio b 10*4g+0.5 g</t>
  </si>
  <si>
    <t>Piperacillin/Tazobactam Panpharma 10x4.5 g</t>
  </si>
  <si>
    <t>J01DD02</t>
  </si>
  <si>
    <t>ceftazidim inj 1*1000 mg</t>
  </si>
  <si>
    <t>cefaz 1g staklena bocica</t>
  </si>
  <si>
    <t>boc</t>
  </si>
  <si>
    <t>J01DE01</t>
  </si>
  <si>
    <t>cefepim lio b 5*1 g</t>
  </si>
  <si>
    <t>pimef lio 5x1g</t>
  </si>
  <si>
    <t>J01GB03</t>
  </si>
  <si>
    <t>gentamicin amp. 10*80 mg</t>
  </si>
  <si>
    <t>gentamicin 80mg/2ml.10amp.</t>
  </si>
  <si>
    <t>gentamicin amp. 10*120 mg</t>
  </si>
  <si>
    <t>gentamicin 120mg/2ml.10amp.</t>
  </si>
  <si>
    <t>J01MA02</t>
  </si>
  <si>
    <t>ciprofloksacin inf. 5*100 mg</t>
  </si>
  <si>
    <t>citeral 100mg/10ml 5amp.</t>
  </si>
  <si>
    <t>J01MA14</t>
  </si>
  <si>
    <t>moksifloksacin rastvor za inf. 1*400mg/250ml</t>
  </si>
  <si>
    <t>moloxin rast.za inf.1x400mg/250ml</t>
  </si>
  <si>
    <t>Krka</t>
  </si>
  <si>
    <t>J01XB01</t>
  </si>
  <si>
    <t>colistimetethatum natricum inj. 10*1000000 j.m</t>
  </si>
  <si>
    <t>Colistina Antibiotice 10x1Mio UI</t>
  </si>
  <si>
    <t>J05AB01</t>
  </si>
  <si>
    <t>aciklovir amp. 5*250 mg</t>
  </si>
  <si>
    <t>Aciklovir Demo 5 x 250mg</t>
  </si>
  <si>
    <t>Demo,Grčka</t>
  </si>
  <si>
    <t>L01AA06</t>
  </si>
  <si>
    <t>ifosfamid amp. 1*1 g</t>
  </si>
  <si>
    <t>IFO-cell, 1 x 1g</t>
  </si>
  <si>
    <t>Cell pharm GmbH, Njemačka</t>
  </si>
  <si>
    <t>L01CB01</t>
  </si>
  <si>
    <t>etopozid konc. za inf. 1*100 mg/5ml</t>
  </si>
  <si>
    <t>Sintopozid, koncentrat za rastovor za infuziju, 1.bocica, 100mg/5ml</t>
  </si>
  <si>
    <t>S.C.SINDAN-PHARMA S.R.L. Rumunija</t>
  </si>
  <si>
    <t>L01CD01</t>
  </si>
  <si>
    <t>paklitaksel inf 1*30 mg/5ml</t>
  </si>
  <si>
    <t>Sindaxel, koncentrat za rastvor za infuziju, 1. bocica, 30mg/5ml</t>
  </si>
  <si>
    <t xml:space="preserve">S.C.SINDAN-PHARMA S.R.L. Rumunija                                                     Actavis Italy S.p.A. </t>
  </si>
  <si>
    <t>L01DC01</t>
  </si>
  <si>
    <t>bleomicin amp. 1*15 mg</t>
  </si>
  <si>
    <t>Bleo-cell, 1x15mg</t>
  </si>
  <si>
    <t>L01XA01</t>
  </si>
  <si>
    <t>cisplatin inf. 1*50 mg</t>
  </si>
  <si>
    <t>Sinplatin, koncentrat za rastvor za infuziju, 1x50mg/50ml</t>
  </si>
  <si>
    <t>L01XA02</t>
  </si>
  <si>
    <t>karboplatin inf. 1*150 mg/15ml</t>
  </si>
  <si>
    <t>Carboplasin, koncentrat za rastvor za infuziju, 1.bocica, 150mg/15ml</t>
  </si>
  <si>
    <t xml:space="preserve">S.C.SINDAN-PHARMA S.R.L. Rumunija                                                    </t>
  </si>
  <si>
    <t>L01XX19</t>
  </si>
  <si>
    <t>irinotecan inj 1*40mg</t>
  </si>
  <si>
    <t>Irinotesin, koncentrat za rastvor za infuziju, 1. bocica, 40mg/2ml</t>
  </si>
  <si>
    <t>irinotecan inj 1*100mg</t>
  </si>
  <si>
    <t>Irinotesin, koncentrat za rastvor za infuziju, 1. bocica, 100mg/5ml</t>
  </si>
  <si>
    <t xml:space="preserve"> Actavis Italy S.p.A. </t>
  </si>
  <si>
    <t>L03AX03</t>
  </si>
  <si>
    <t>BCG imunoterapeutik lio boč 1*12.5mg</t>
  </si>
  <si>
    <t>Onko BCG 1 x 100mg</t>
  </si>
  <si>
    <t>Biomed Lublin, Poljska</t>
  </si>
  <si>
    <t>N01AF03</t>
  </si>
  <si>
    <t>tiopental prašak za rastvor za injekciju 50 x 500mg</t>
  </si>
  <si>
    <t>Thiopental injection BP 50x500mg</t>
  </si>
  <si>
    <t>N01AH01</t>
  </si>
  <si>
    <t>fentanil inj 10*0,1mg/2 ml</t>
  </si>
  <si>
    <t>Fentanyl Panpharma 10 x 0.1mg/2ml</t>
  </si>
  <si>
    <t>fentanil amp 10*0,5mg/10ml</t>
  </si>
  <si>
    <t>Fentanyl Panpharma 10 x 0.5mg/10ml</t>
  </si>
  <si>
    <t>N02BB02</t>
  </si>
  <si>
    <t>noraminofenazon (metamizol ) inj. 50*2.5 g</t>
  </si>
  <si>
    <t>analgin 2,5g/5ml 50 ampula</t>
  </si>
  <si>
    <t>N05BA01</t>
  </si>
  <si>
    <t>diazepam amp. 10*10 mg/2ml</t>
  </si>
  <si>
    <t>diazepam 10mg/2ml ,10 amp.</t>
  </si>
  <si>
    <t>N05CD08</t>
  </si>
  <si>
    <t>midazolam amp 10*15mg/3ml</t>
  </si>
  <si>
    <t>Midazolam Panpharma 10 x 15mg/3ml</t>
  </si>
  <si>
    <t>midazolam amp 10*5mg/5ml</t>
  </si>
  <si>
    <t>Midazolam Panpharma 10 x 5mg/5ml</t>
  </si>
  <si>
    <t>N06BC01</t>
  </si>
  <si>
    <t>kofein citrat inj 10*20 mg</t>
  </si>
  <si>
    <t xml:space="preserve">PEYONA 20mg/ml, 10 x 1ml  </t>
  </si>
  <si>
    <t>Chiesi Pharmaceuticals GmbH</t>
  </si>
  <si>
    <t>N07AA01</t>
  </si>
  <si>
    <t>neostigmin inj.  10*0.5 mg/ml</t>
  </si>
  <si>
    <t>Neostigmin-Rotexmedica 10 x 0.5mg/ml</t>
  </si>
  <si>
    <t>N07BC02</t>
  </si>
  <si>
    <t>metadon sol 10mg/ml, 1000ml</t>
  </si>
  <si>
    <t>metadon sol 10mg/ml 1000ml</t>
  </si>
  <si>
    <t>R03DA05</t>
  </si>
  <si>
    <t>aminofillin inj 10*250 mg/10ml</t>
  </si>
  <si>
    <t>Aminophylline Demo 50 x 250mg/10ml</t>
  </si>
  <si>
    <t>R07AA02</t>
  </si>
  <si>
    <t>poraktant alfa boč. 2*80 mg/ml</t>
  </si>
  <si>
    <t>CUROSURF 80mg/ml, 2x1,5ml</t>
  </si>
  <si>
    <t>V03AB25</t>
  </si>
  <si>
    <t>flumazenil amp. 5*0.5 mg/5ml</t>
  </si>
  <si>
    <t>Flumazenil Panpharma 10 x 0,1 mg/ml</t>
  </si>
  <si>
    <t>flumazenil amp. 5*1 mg/10ml</t>
  </si>
  <si>
    <t>Flumazenil Panpharma 10 x 0,5 mg/ml</t>
  </si>
  <si>
    <t>V07AB01</t>
  </si>
  <si>
    <t>voda za injekcije inj 50*5 ml</t>
  </si>
  <si>
    <t>aqua voda za injekcije 50x5ml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</si>
</sst>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3" applyNumberFormat="1" applyFont="1" applyBorder="1" applyAlignment="1">
      <alignment horizontal="center" vertical="center" wrapText="1"/>
    </xf>
    <xf numFmtId="3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2" fontId="0" fillId="0" borderId="1" xfId="0" applyNumberFormat="1" applyFont="1" applyBorder="1"/>
    <xf numFmtId="4" fontId="0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2" xfId="0" applyNumberFormat="1" applyFont="1" applyFill="1" applyBorder="1"/>
  </cellXfs>
  <cellStyles count="5">
    <cellStyle name="Normal" xfId="0" builtinId="0"/>
    <cellStyle name="Normal 2" xfId="4"/>
    <cellStyle name="Normal 2 5" xfId="1"/>
    <cellStyle name="Normal 3" xfId="3"/>
    <cellStyle name="Normalan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6"/>
  <sheetViews>
    <sheetView tabSelected="1" topLeftCell="B1" zoomScaleNormal="100" workbookViewId="0">
      <selection activeCell="M2" sqref="M2:M55"/>
    </sheetView>
  </sheetViews>
  <sheetFormatPr defaultRowHeight="15" x14ac:dyDescent="0.25"/>
  <cols>
    <col min="1" max="1" width="6.42578125" bestFit="1" customWidth="1"/>
    <col min="3" max="3" width="21.140625" customWidth="1"/>
    <col min="4" max="4" width="26.7109375" customWidth="1"/>
    <col min="5" max="5" width="21.7109375" customWidth="1"/>
    <col min="6" max="6" width="7.7109375" bestFit="1" customWidth="1"/>
    <col min="7" max="7" width="7.85546875" bestFit="1" customWidth="1"/>
    <col min="10" max="10" width="12.7109375" bestFit="1" customWidth="1"/>
    <col min="11" max="11" width="13.7109375" bestFit="1" customWidth="1"/>
    <col min="12" max="12" width="12.5703125" bestFit="1" customWidth="1"/>
    <col min="13" max="13" width="21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5" t="s">
        <v>10</v>
      </c>
      <c r="L1" s="1" t="s">
        <v>11</v>
      </c>
      <c r="M1" s="1" t="s">
        <v>12</v>
      </c>
      <c r="N1" s="7" t="s">
        <v>13</v>
      </c>
    </row>
    <row r="2" spans="1:14" ht="45" x14ac:dyDescent="0.25">
      <c r="A2" s="8">
        <v>2</v>
      </c>
      <c r="B2" s="9" t="s">
        <v>14</v>
      </c>
      <c r="C2" s="10" t="s">
        <v>15</v>
      </c>
      <c r="D2" s="11" t="s">
        <v>16</v>
      </c>
      <c r="E2" s="12" t="s">
        <v>17</v>
      </c>
      <c r="F2" s="13" t="s">
        <v>18</v>
      </c>
      <c r="G2" s="14">
        <v>90000</v>
      </c>
      <c r="H2" s="15">
        <v>90000</v>
      </c>
      <c r="I2" s="16">
        <v>0.98</v>
      </c>
      <c r="J2" s="17">
        <f>ABS(H2*I2)</f>
        <v>88200</v>
      </c>
      <c r="K2" s="16">
        <v>45000</v>
      </c>
      <c r="L2" s="18" t="s">
        <v>19</v>
      </c>
      <c r="M2" s="33" t="str">
        <f>slovimaEUR(J2)</f>
        <v>osamdesetosamhiljadadvijestotineeura  i nulacenti</v>
      </c>
      <c r="N2" s="19" t="s">
        <v>20</v>
      </c>
    </row>
    <row r="3" spans="1:14" ht="45" x14ac:dyDescent="0.25">
      <c r="A3" s="8">
        <v>5</v>
      </c>
      <c r="B3" s="9" t="s">
        <v>21</v>
      </c>
      <c r="C3" s="10" t="s">
        <v>22</v>
      </c>
      <c r="D3" s="20" t="s">
        <v>23</v>
      </c>
      <c r="E3" s="20" t="s">
        <v>24</v>
      </c>
      <c r="F3" s="13" t="s">
        <v>18</v>
      </c>
      <c r="G3" s="14">
        <v>5000</v>
      </c>
      <c r="H3" s="15">
        <v>5000</v>
      </c>
      <c r="I3" s="16">
        <v>0.8</v>
      </c>
      <c r="J3" s="17">
        <f t="shared" ref="J3:J54" si="0">ABS(H3*I3)</f>
        <v>4000</v>
      </c>
      <c r="K3" s="16">
        <v>4150</v>
      </c>
      <c r="L3" s="18" t="s">
        <v>19</v>
      </c>
      <c r="M3" s="33" t="str">
        <f t="shared" ref="M3:M55" si="1">slovimaEUR(J3)</f>
        <v>četirihiljadeeura  i nulacenti</v>
      </c>
      <c r="N3" s="19" t="s">
        <v>20</v>
      </c>
    </row>
    <row r="4" spans="1:14" ht="45" x14ac:dyDescent="0.25">
      <c r="A4" s="8">
        <v>13</v>
      </c>
      <c r="B4" s="9" t="s">
        <v>25</v>
      </c>
      <c r="C4" s="10" t="s">
        <v>26</v>
      </c>
      <c r="D4" s="21" t="s">
        <v>27</v>
      </c>
      <c r="E4" s="12" t="s">
        <v>17</v>
      </c>
      <c r="F4" s="13" t="s">
        <v>18</v>
      </c>
      <c r="G4" s="14">
        <v>240</v>
      </c>
      <c r="H4" s="15">
        <v>240</v>
      </c>
      <c r="I4" s="16">
        <v>13.73</v>
      </c>
      <c r="J4" s="17">
        <f t="shared" si="0"/>
        <v>3295.2000000000003</v>
      </c>
      <c r="K4" s="16">
        <v>3295.2</v>
      </c>
      <c r="L4" s="18" t="s">
        <v>19</v>
      </c>
      <c r="M4" s="33" t="str">
        <f t="shared" si="1"/>
        <v>trihiljadedvijestotinedevedesetpeteura  i dvadesetcenti</v>
      </c>
      <c r="N4" s="19" t="s">
        <v>20</v>
      </c>
    </row>
    <row r="5" spans="1:14" ht="45" x14ac:dyDescent="0.25">
      <c r="A5" s="8">
        <v>14</v>
      </c>
      <c r="B5" s="9" t="s">
        <v>28</v>
      </c>
      <c r="C5" s="10" t="s">
        <v>29</v>
      </c>
      <c r="D5" s="21" t="s">
        <v>30</v>
      </c>
      <c r="E5" s="12" t="s">
        <v>17</v>
      </c>
      <c r="F5" s="13" t="s">
        <v>18</v>
      </c>
      <c r="G5" s="14">
        <v>3500</v>
      </c>
      <c r="H5" s="15">
        <v>3500</v>
      </c>
      <c r="I5" s="16">
        <v>5.41</v>
      </c>
      <c r="J5" s="17">
        <f t="shared" si="0"/>
        <v>18935</v>
      </c>
      <c r="K5" s="16">
        <v>15050</v>
      </c>
      <c r="L5" s="18" t="s">
        <v>19</v>
      </c>
      <c r="M5" s="33" t="str">
        <f t="shared" si="1"/>
        <v>osamnaesthiljadadevetstotinatridesetpeteura  i nulacenti</v>
      </c>
      <c r="N5" s="19" t="s">
        <v>20</v>
      </c>
    </row>
    <row r="6" spans="1:14" ht="45" x14ac:dyDescent="0.25">
      <c r="A6" s="8">
        <v>16</v>
      </c>
      <c r="B6" s="9" t="s">
        <v>31</v>
      </c>
      <c r="C6" s="10" t="s">
        <v>32</v>
      </c>
      <c r="D6" s="20" t="s">
        <v>33</v>
      </c>
      <c r="E6" s="20" t="s">
        <v>24</v>
      </c>
      <c r="F6" s="13" t="s">
        <v>18</v>
      </c>
      <c r="G6" s="14">
        <v>500</v>
      </c>
      <c r="H6" s="15">
        <v>500</v>
      </c>
      <c r="I6" s="16">
        <v>5.5</v>
      </c>
      <c r="J6" s="17">
        <f t="shared" si="0"/>
        <v>2750</v>
      </c>
      <c r="K6" s="16">
        <v>1475</v>
      </c>
      <c r="L6" s="18" t="s">
        <v>19</v>
      </c>
      <c r="M6" s="33" t="str">
        <f t="shared" si="1"/>
        <v>dvijehiljadesedamstotinapedeseteura  i nulacenti</v>
      </c>
      <c r="N6" s="19" t="s">
        <v>20</v>
      </c>
    </row>
    <row r="7" spans="1:14" ht="45" x14ac:dyDescent="0.25">
      <c r="A7" s="8">
        <v>17</v>
      </c>
      <c r="B7" s="9" t="s">
        <v>31</v>
      </c>
      <c r="C7" s="10" t="s">
        <v>34</v>
      </c>
      <c r="D7" s="20" t="s">
        <v>35</v>
      </c>
      <c r="E7" s="20" t="s">
        <v>24</v>
      </c>
      <c r="F7" s="13" t="s">
        <v>18</v>
      </c>
      <c r="G7" s="14">
        <v>700</v>
      </c>
      <c r="H7" s="15">
        <v>700</v>
      </c>
      <c r="I7" s="16">
        <v>5.95</v>
      </c>
      <c r="J7" s="17">
        <f t="shared" si="0"/>
        <v>4165</v>
      </c>
      <c r="K7" s="16">
        <v>4165</v>
      </c>
      <c r="L7" s="18" t="s">
        <v>19</v>
      </c>
      <c r="M7" s="33" t="str">
        <f t="shared" si="1"/>
        <v>četirihiljadestotinušestdesetpeteura  i nulacenti</v>
      </c>
      <c r="N7" s="19" t="s">
        <v>20</v>
      </c>
    </row>
    <row r="8" spans="1:14" ht="45" x14ac:dyDescent="0.25">
      <c r="A8" s="8">
        <v>20</v>
      </c>
      <c r="B8" s="9" t="s">
        <v>36</v>
      </c>
      <c r="C8" s="10" t="s">
        <v>37</v>
      </c>
      <c r="D8" s="20" t="s">
        <v>38</v>
      </c>
      <c r="E8" s="20" t="s">
        <v>39</v>
      </c>
      <c r="F8" s="22" t="s">
        <v>18</v>
      </c>
      <c r="G8" s="14">
        <v>1800</v>
      </c>
      <c r="H8" s="15">
        <v>1800</v>
      </c>
      <c r="I8" s="16">
        <v>25</v>
      </c>
      <c r="J8" s="17">
        <f t="shared" si="0"/>
        <v>45000</v>
      </c>
      <c r="K8" s="16">
        <v>37782</v>
      </c>
      <c r="L8" s="18" t="s">
        <v>19</v>
      </c>
      <c r="M8" s="33" t="str">
        <f t="shared" si="1"/>
        <v>četrdesetpethiljadaeura  i nulacenti</v>
      </c>
      <c r="N8" s="19" t="s">
        <v>20</v>
      </c>
    </row>
    <row r="9" spans="1:14" ht="45" x14ac:dyDescent="0.25">
      <c r="A9" s="8">
        <v>34</v>
      </c>
      <c r="B9" s="9" t="s">
        <v>40</v>
      </c>
      <c r="C9" s="10" t="s">
        <v>41</v>
      </c>
      <c r="D9" s="20" t="s">
        <v>42</v>
      </c>
      <c r="E9" s="20" t="s">
        <v>43</v>
      </c>
      <c r="F9" s="22" t="s">
        <v>18</v>
      </c>
      <c r="G9" s="14">
        <v>300</v>
      </c>
      <c r="H9" s="15">
        <v>300</v>
      </c>
      <c r="I9" s="16">
        <v>15</v>
      </c>
      <c r="J9" s="17">
        <f t="shared" si="0"/>
        <v>4500</v>
      </c>
      <c r="K9" s="16">
        <v>4500</v>
      </c>
      <c r="L9" s="18" t="s">
        <v>19</v>
      </c>
      <c r="M9" s="33" t="str">
        <f t="shared" si="1"/>
        <v>četirihiljadepetstotinaeura  i nulacenti</v>
      </c>
      <c r="N9" s="19" t="s">
        <v>20</v>
      </c>
    </row>
    <row r="10" spans="1:14" ht="90" x14ac:dyDescent="0.25">
      <c r="A10" s="8">
        <v>39</v>
      </c>
      <c r="B10" s="9" t="s">
        <v>44</v>
      </c>
      <c r="C10" s="10" t="s">
        <v>45</v>
      </c>
      <c r="D10" s="23" t="s">
        <v>46</v>
      </c>
      <c r="E10" s="23" t="s">
        <v>47</v>
      </c>
      <c r="F10" s="22" t="s">
        <v>18</v>
      </c>
      <c r="G10" s="14">
        <v>2200</v>
      </c>
      <c r="H10" s="15">
        <v>2200</v>
      </c>
      <c r="I10" s="16">
        <v>96.6</v>
      </c>
      <c r="J10" s="17">
        <f t="shared" si="0"/>
        <v>212520</v>
      </c>
      <c r="K10" s="16">
        <v>212850</v>
      </c>
      <c r="L10" s="18" t="s">
        <v>19</v>
      </c>
      <c r="M10" s="33" t="str">
        <f t="shared" si="1"/>
        <v>dvijestotinedvanaesthiljadapetstotinadvadeseteura  i nulacenti</v>
      </c>
      <c r="N10" s="19" t="s">
        <v>20</v>
      </c>
    </row>
    <row r="11" spans="1:14" ht="135" x14ac:dyDescent="0.25">
      <c r="A11" s="8">
        <v>40</v>
      </c>
      <c r="B11" s="9" t="s">
        <v>44</v>
      </c>
      <c r="C11" s="10" t="s">
        <v>48</v>
      </c>
      <c r="D11" s="23" t="s">
        <v>49</v>
      </c>
      <c r="E11" s="23" t="s">
        <v>50</v>
      </c>
      <c r="F11" s="22" t="s">
        <v>18</v>
      </c>
      <c r="G11" s="14">
        <v>640</v>
      </c>
      <c r="H11" s="15">
        <v>640</v>
      </c>
      <c r="I11" s="16">
        <v>48.5</v>
      </c>
      <c r="J11" s="17">
        <f t="shared" si="0"/>
        <v>31040</v>
      </c>
      <c r="K11" s="16">
        <v>31040</v>
      </c>
      <c r="L11" s="18" t="s">
        <v>19</v>
      </c>
      <c r="M11" s="33" t="str">
        <f t="shared" si="1"/>
        <v>tridesetjednahiljadačetrdeseteura  i nulacenti</v>
      </c>
      <c r="N11" s="19" t="s">
        <v>20</v>
      </c>
    </row>
    <row r="12" spans="1:14" ht="90" x14ac:dyDescent="0.25">
      <c r="A12" s="8">
        <v>41</v>
      </c>
      <c r="B12" s="9" t="s">
        <v>51</v>
      </c>
      <c r="C12" s="10" t="s">
        <v>52</v>
      </c>
      <c r="D12" s="23" t="s">
        <v>53</v>
      </c>
      <c r="E12" s="23" t="s">
        <v>54</v>
      </c>
      <c r="F12" s="22" t="s">
        <v>18</v>
      </c>
      <c r="G12" s="14">
        <v>360</v>
      </c>
      <c r="H12" s="15">
        <v>360</v>
      </c>
      <c r="I12" s="16">
        <v>147.5</v>
      </c>
      <c r="J12" s="17">
        <f t="shared" si="0"/>
        <v>53100</v>
      </c>
      <c r="K12" s="16">
        <v>53100</v>
      </c>
      <c r="L12" s="18" t="s">
        <v>19</v>
      </c>
      <c r="M12" s="33" t="str">
        <f t="shared" si="1"/>
        <v>pedesettrihiljadestotinueura  i nulacenti</v>
      </c>
      <c r="N12" s="19" t="s">
        <v>20</v>
      </c>
    </row>
    <row r="13" spans="1:14" ht="180" x14ac:dyDescent="0.25">
      <c r="A13" s="8">
        <v>58</v>
      </c>
      <c r="B13" s="9" t="s">
        <v>55</v>
      </c>
      <c r="C13" s="10" t="s">
        <v>56</v>
      </c>
      <c r="D13" s="23" t="s">
        <v>57</v>
      </c>
      <c r="E13" s="23" t="s">
        <v>58</v>
      </c>
      <c r="F13" s="22" t="s">
        <v>18</v>
      </c>
      <c r="G13" s="14">
        <v>12000</v>
      </c>
      <c r="H13" s="15">
        <v>12000</v>
      </c>
      <c r="I13" s="16">
        <v>21.49</v>
      </c>
      <c r="J13" s="17">
        <f t="shared" si="0"/>
        <v>257879.99999999997</v>
      </c>
      <c r="K13" s="16">
        <v>257880</v>
      </c>
      <c r="L13" s="18" t="s">
        <v>19</v>
      </c>
      <c r="M13" s="33" t="str">
        <f t="shared" si="1"/>
        <v>dvijestotinepedesetsedamhiljadaosamstotinasedamdesetdeveteura  i nulacenti</v>
      </c>
      <c r="N13" s="19" t="s">
        <v>20</v>
      </c>
    </row>
    <row r="14" spans="1:14" ht="45" x14ac:dyDescent="0.25">
      <c r="A14" s="8">
        <v>80</v>
      </c>
      <c r="B14" s="9" t="s">
        <v>59</v>
      </c>
      <c r="C14" s="10" t="s">
        <v>60</v>
      </c>
      <c r="D14" s="20" t="s">
        <v>61</v>
      </c>
      <c r="E14" s="20" t="s">
        <v>24</v>
      </c>
      <c r="F14" s="24" t="s">
        <v>18</v>
      </c>
      <c r="G14" s="14">
        <v>1000</v>
      </c>
      <c r="H14" s="15">
        <v>1000</v>
      </c>
      <c r="I14" s="16">
        <v>3.5</v>
      </c>
      <c r="J14" s="17">
        <f t="shared" si="0"/>
        <v>3500</v>
      </c>
      <c r="K14" s="16">
        <v>3500</v>
      </c>
      <c r="L14" s="18" t="s">
        <v>19</v>
      </c>
      <c r="M14" s="33" t="str">
        <f t="shared" si="1"/>
        <v>trihiljadepetstotinaeura  i nulacenti</v>
      </c>
      <c r="N14" s="19" t="s">
        <v>20</v>
      </c>
    </row>
    <row r="15" spans="1:14" ht="45" x14ac:dyDescent="0.25">
      <c r="A15" s="8">
        <v>85</v>
      </c>
      <c r="B15" s="9" t="s">
        <v>62</v>
      </c>
      <c r="C15" s="10" t="s">
        <v>63</v>
      </c>
      <c r="D15" s="20" t="s">
        <v>64</v>
      </c>
      <c r="E15" s="20" t="s">
        <v>65</v>
      </c>
      <c r="F15" s="24" t="s">
        <v>18</v>
      </c>
      <c r="G15" s="14">
        <v>320</v>
      </c>
      <c r="H15" s="15">
        <v>320</v>
      </c>
      <c r="I15" s="16">
        <v>55</v>
      </c>
      <c r="J15" s="17">
        <f t="shared" si="0"/>
        <v>17600</v>
      </c>
      <c r="K15" s="16">
        <v>15360</v>
      </c>
      <c r="L15" s="18" t="s">
        <v>19</v>
      </c>
      <c r="M15" s="33" t="str">
        <f t="shared" si="1"/>
        <v>sedamnaesthiljadašeststotinaeura  i nulacenti</v>
      </c>
      <c r="N15" s="19" t="s">
        <v>20</v>
      </c>
    </row>
    <row r="16" spans="1:14" ht="45" x14ac:dyDescent="0.25">
      <c r="A16" s="8">
        <v>86</v>
      </c>
      <c r="B16" s="9" t="s">
        <v>66</v>
      </c>
      <c r="C16" s="10" t="s">
        <v>67</v>
      </c>
      <c r="D16" s="20" t="s">
        <v>68</v>
      </c>
      <c r="E16" s="20" t="s">
        <v>24</v>
      </c>
      <c r="F16" s="24" t="s">
        <v>18</v>
      </c>
      <c r="G16" s="14">
        <v>4000</v>
      </c>
      <c r="H16" s="15">
        <v>4000</v>
      </c>
      <c r="I16" s="16">
        <v>3.05</v>
      </c>
      <c r="J16" s="17">
        <f t="shared" si="0"/>
        <v>12200</v>
      </c>
      <c r="K16" s="16">
        <v>9800</v>
      </c>
      <c r="L16" s="18" t="s">
        <v>19</v>
      </c>
      <c r="M16" s="33" t="str">
        <f t="shared" si="1"/>
        <v>dvanaesthiljadadvijestotineeura  i nulacenti</v>
      </c>
      <c r="N16" s="19" t="s">
        <v>20</v>
      </c>
    </row>
    <row r="17" spans="1:14" ht="60" x14ac:dyDescent="0.25">
      <c r="A17" s="8">
        <v>89</v>
      </c>
      <c r="B17" s="9" t="s">
        <v>69</v>
      </c>
      <c r="C17" s="10" t="s">
        <v>70</v>
      </c>
      <c r="D17" s="20" t="s">
        <v>71</v>
      </c>
      <c r="E17" s="20" t="s">
        <v>39</v>
      </c>
      <c r="F17" s="24" t="s">
        <v>18</v>
      </c>
      <c r="G17" s="14">
        <v>130</v>
      </c>
      <c r="H17" s="15">
        <v>130</v>
      </c>
      <c r="I17" s="16">
        <v>60.7</v>
      </c>
      <c r="J17" s="17">
        <f t="shared" si="0"/>
        <v>7891</v>
      </c>
      <c r="K17" s="16">
        <v>7891</v>
      </c>
      <c r="L17" s="18" t="s">
        <v>19</v>
      </c>
      <c r="M17" s="33" t="str">
        <f t="shared" si="1"/>
        <v>sedamhiljadaosamstotinadevedesetjedaneur  i nulacenti</v>
      </c>
      <c r="N17" s="19" t="s">
        <v>20</v>
      </c>
    </row>
    <row r="18" spans="1:14" ht="45" x14ac:dyDescent="0.25">
      <c r="A18" s="8">
        <v>97</v>
      </c>
      <c r="B18" s="9" t="s">
        <v>72</v>
      </c>
      <c r="C18" s="10" t="s">
        <v>73</v>
      </c>
      <c r="D18" s="21" t="s">
        <v>74</v>
      </c>
      <c r="E18" s="12" t="s">
        <v>17</v>
      </c>
      <c r="F18" s="24" t="s">
        <v>18</v>
      </c>
      <c r="G18" s="14">
        <v>2800</v>
      </c>
      <c r="H18" s="15">
        <v>2800</v>
      </c>
      <c r="I18" s="16">
        <v>8</v>
      </c>
      <c r="J18" s="17">
        <f t="shared" si="0"/>
        <v>22400</v>
      </c>
      <c r="K18" s="16">
        <v>13160</v>
      </c>
      <c r="L18" s="18" t="s">
        <v>19</v>
      </c>
      <c r="M18" s="33" t="str">
        <f t="shared" si="1"/>
        <v>dvadesetdvijehiljadečetiristotineeura  i nulacenti</v>
      </c>
      <c r="N18" s="19" t="s">
        <v>20</v>
      </c>
    </row>
    <row r="19" spans="1:14" ht="45" x14ac:dyDescent="0.25">
      <c r="A19" s="8">
        <v>125</v>
      </c>
      <c r="B19" s="9" t="s">
        <v>75</v>
      </c>
      <c r="C19" s="10" t="s">
        <v>76</v>
      </c>
      <c r="D19" s="20" t="s">
        <v>77</v>
      </c>
      <c r="E19" s="20" t="s">
        <v>43</v>
      </c>
      <c r="F19" s="24" t="s">
        <v>18</v>
      </c>
      <c r="G19" s="14">
        <v>2500</v>
      </c>
      <c r="H19" s="15">
        <v>2500</v>
      </c>
      <c r="I19" s="16">
        <v>36.17</v>
      </c>
      <c r="J19" s="17">
        <f t="shared" si="0"/>
        <v>90425</v>
      </c>
      <c r="K19" s="16">
        <v>90425</v>
      </c>
      <c r="L19" s="18" t="s">
        <v>19</v>
      </c>
      <c r="M19" s="33" t="str">
        <f t="shared" si="1"/>
        <v>devedesethiljadačetiristotinedvadesetpeteura  i nulacenti</v>
      </c>
      <c r="N19" s="19" t="s">
        <v>20</v>
      </c>
    </row>
    <row r="20" spans="1:14" ht="45" x14ac:dyDescent="0.25">
      <c r="A20" s="8">
        <v>140</v>
      </c>
      <c r="B20" s="9" t="s">
        <v>78</v>
      </c>
      <c r="C20" s="10" t="s">
        <v>79</v>
      </c>
      <c r="D20" s="20" t="s">
        <v>80</v>
      </c>
      <c r="E20" s="20" t="s">
        <v>81</v>
      </c>
      <c r="F20" s="24" t="s">
        <v>18</v>
      </c>
      <c r="G20" s="14">
        <v>100</v>
      </c>
      <c r="H20" s="15">
        <v>100</v>
      </c>
      <c r="I20" s="16">
        <v>50</v>
      </c>
      <c r="J20" s="17">
        <f t="shared" si="0"/>
        <v>5000</v>
      </c>
      <c r="K20" s="16">
        <v>4100</v>
      </c>
      <c r="L20" s="18" t="s">
        <v>19</v>
      </c>
      <c r="M20" s="33" t="str">
        <f t="shared" si="1"/>
        <v>pethiljadaeura  i nulacenti</v>
      </c>
      <c r="N20" s="19" t="s">
        <v>20</v>
      </c>
    </row>
    <row r="21" spans="1:14" ht="45" x14ac:dyDescent="0.25">
      <c r="A21" s="8">
        <v>141</v>
      </c>
      <c r="B21" s="9" t="s">
        <v>82</v>
      </c>
      <c r="C21" s="10" t="s">
        <v>83</v>
      </c>
      <c r="D21" s="20" t="s">
        <v>84</v>
      </c>
      <c r="E21" s="20" t="s">
        <v>85</v>
      </c>
      <c r="F21" s="24" t="s">
        <v>18</v>
      </c>
      <c r="G21" s="14">
        <v>100</v>
      </c>
      <c r="H21" s="15">
        <v>100</v>
      </c>
      <c r="I21" s="16">
        <v>47.8</v>
      </c>
      <c r="J21" s="17">
        <f t="shared" si="0"/>
        <v>4780</v>
      </c>
      <c r="K21" s="16">
        <v>4780</v>
      </c>
      <c r="L21" s="18" t="s">
        <v>19</v>
      </c>
      <c r="M21" s="33" t="str">
        <f t="shared" si="1"/>
        <v>četirihiljadesedamstotinaosamdeseteura  i nulacenti</v>
      </c>
      <c r="N21" s="19" t="s">
        <v>20</v>
      </c>
    </row>
    <row r="22" spans="1:14" ht="45" x14ac:dyDescent="0.25">
      <c r="A22" s="8">
        <v>146</v>
      </c>
      <c r="B22" s="9" t="s">
        <v>86</v>
      </c>
      <c r="C22" s="10" t="s">
        <v>87</v>
      </c>
      <c r="D22" s="20" t="s">
        <v>88</v>
      </c>
      <c r="E22" s="20" t="s">
        <v>85</v>
      </c>
      <c r="F22" s="24" t="s">
        <v>18</v>
      </c>
      <c r="G22" s="14">
        <v>450</v>
      </c>
      <c r="H22" s="15">
        <v>450</v>
      </c>
      <c r="I22" s="16">
        <v>83</v>
      </c>
      <c r="J22" s="17">
        <f t="shared" si="0"/>
        <v>37350</v>
      </c>
      <c r="K22" s="16">
        <v>37350</v>
      </c>
      <c r="L22" s="18" t="s">
        <v>19</v>
      </c>
      <c r="M22" s="33" t="str">
        <f t="shared" si="1"/>
        <v>tridesetsedamhiljadatristotinepedeseteura  i nulacenti</v>
      </c>
      <c r="N22" s="19" t="s">
        <v>20</v>
      </c>
    </row>
    <row r="23" spans="1:14" ht="45" x14ac:dyDescent="0.25">
      <c r="A23" s="8">
        <v>150</v>
      </c>
      <c r="B23" s="9" t="s">
        <v>89</v>
      </c>
      <c r="C23" s="10" t="s">
        <v>90</v>
      </c>
      <c r="D23" s="21" t="s">
        <v>91</v>
      </c>
      <c r="E23" s="12" t="s">
        <v>17</v>
      </c>
      <c r="F23" s="24" t="s">
        <v>92</v>
      </c>
      <c r="G23" s="14">
        <v>25000</v>
      </c>
      <c r="H23" s="15">
        <v>25000</v>
      </c>
      <c r="I23" s="16">
        <v>1.75</v>
      </c>
      <c r="J23" s="17">
        <f t="shared" si="0"/>
        <v>43750</v>
      </c>
      <c r="K23" s="16">
        <v>45000</v>
      </c>
      <c r="L23" s="18" t="s">
        <v>19</v>
      </c>
      <c r="M23" s="33" t="str">
        <f t="shared" si="1"/>
        <v>četrdesettrihiljadesedamstotinapedeseteura  i nulacenti</v>
      </c>
      <c r="N23" s="19" t="s">
        <v>20</v>
      </c>
    </row>
    <row r="24" spans="1:14" ht="45" x14ac:dyDescent="0.25">
      <c r="A24" s="8">
        <v>152</v>
      </c>
      <c r="B24" s="9" t="s">
        <v>93</v>
      </c>
      <c r="C24" s="10" t="s">
        <v>94</v>
      </c>
      <c r="D24" s="21" t="s">
        <v>95</v>
      </c>
      <c r="E24" s="12" t="s">
        <v>17</v>
      </c>
      <c r="F24" s="24" t="s">
        <v>18</v>
      </c>
      <c r="G24" s="14">
        <v>200</v>
      </c>
      <c r="H24" s="15">
        <v>200</v>
      </c>
      <c r="I24" s="16">
        <v>32.5</v>
      </c>
      <c r="J24" s="17">
        <f t="shared" si="0"/>
        <v>6500</v>
      </c>
      <c r="K24" s="16">
        <v>4618</v>
      </c>
      <c r="L24" s="18" t="s">
        <v>19</v>
      </c>
      <c r="M24" s="33" t="str">
        <f t="shared" si="1"/>
        <v>šesthiljadapetstotinaeura  i nulacenti</v>
      </c>
      <c r="N24" s="19" t="s">
        <v>20</v>
      </c>
    </row>
    <row r="25" spans="1:14" ht="45" x14ac:dyDescent="0.25">
      <c r="A25" s="8">
        <v>159</v>
      </c>
      <c r="B25" s="9" t="s">
        <v>96</v>
      </c>
      <c r="C25" s="10" t="s">
        <v>97</v>
      </c>
      <c r="D25" s="21" t="s">
        <v>98</v>
      </c>
      <c r="E25" s="12" t="s">
        <v>17</v>
      </c>
      <c r="F25" s="24" t="s">
        <v>18</v>
      </c>
      <c r="G25" s="14">
        <v>18000</v>
      </c>
      <c r="H25" s="15">
        <v>18000</v>
      </c>
      <c r="I25" s="16">
        <v>2.7</v>
      </c>
      <c r="J25" s="17">
        <f t="shared" si="0"/>
        <v>48600</v>
      </c>
      <c r="K25" s="16">
        <v>32040</v>
      </c>
      <c r="L25" s="18" t="s">
        <v>19</v>
      </c>
      <c r="M25" s="33" t="str">
        <f t="shared" si="1"/>
        <v>četrdesetosamhiljadašeststotinaeura  i nulacenti</v>
      </c>
      <c r="N25" s="19" t="s">
        <v>20</v>
      </c>
    </row>
    <row r="26" spans="1:14" ht="45" x14ac:dyDescent="0.25">
      <c r="A26" s="8">
        <v>160</v>
      </c>
      <c r="B26" s="9" t="s">
        <v>96</v>
      </c>
      <c r="C26" s="10" t="s">
        <v>99</v>
      </c>
      <c r="D26" s="21" t="s">
        <v>100</v>
      </c>
      <c r="E26" s="12" t="s">
        <v>17</v>
      </c>
      <c r="F26" s="24" t="s">
        <v>18</v>
      </c>
      <c r="G26" s="14">
        <v>15000</v>
      </c>
      <c r="H26" s="15">
        <v>15000</v>
      </c>
      <c r="I26" s="16">
        <v>3.3</v>
      </c>
      <c r="J26" s="17">
        <f t="shared" si="0"/>
        <v>49500</v>
      </c>
      <c r="K26" s="16">
        <v>28650</v>
      </c>
      <c r="L26" s="18" t="s">
        <v>19</v>
      </c>
      <c r="M26" s="33" t="str">
        <f t="shared" si="1"/>
        <v>četrdesetdevethiljadapetstotinaeura  i nulacenti</v>
      </c>
      <c r="N26" s="19" t="s">
        <v>20</v>
      </c>
    </row>
    <row r="27" spans="1:14" ht="45" x14ac:dyDescent="0.25">
      <c r="A27" s="8">
        <v>163</v>
      </c>
      <c r="B27" s="9" t="s">
        <v>101</v>
      </c>
      <c r="C27" s="10" t="s">
        <v>102</v>
      </c>
      <c r="D27" s="21" t="s">
        <v>103</v>
      </c>
      <c r="E27" s="12" t="s">
        <v>17</v>
      </c>
      <c r="F27" s="24" t="s">
        <v>18</v>
      </c>
      <c r="G27" s="14">
        <v>13000</v>
      </c>
      <c r="H27" s="15">
        <v>13000</v>
      </c>
      <c r="I27" s="16">
        <v>4.3</v>
      </c>
      <c r="J27" s="17">
        <f t="shared" si="0"/>
        <v>55900</v>
      </c>
      <c r="K27" s="16">
        <v>17550</v>
      </c>
      <c r="L27" s="18" t="s">
        <v>19</v>
      </c>
      <c r="M27" s="33" t="str">
        <f t="shared" si="1"/>
        <v>pedesetpethiljadadevetstotinaeura  i nulacenti</v>
      </c>
      <c r="N27" s="19" t="s">
        <v>20</v>
      </c>
    </row>
    <row r="28" spans="1:14" ht="45" x14ac:dyDescent="0.25">
      <c r="A28" s="8">
        <v>164</v>
      </c>
      <c r="B28" s="9" t="s">
        <v>104</v>
      </c>
      <c r="C28" s="10" t="s">
        <v>105</v>
      </c>
      <c r="D28" s="21" t="s">
        <v>106</v>
      </c>
      <c r="E28" s="12" t="s">
        <v>107</v>
      </c>
      <c r="F28" s="24"/>
      <c r="G28" s="14">
        <v>500</v>
      </c>
      <c r="H28" s="15">
        <v>500</v>
      </c>
      <c r="I28" s="16">
        <v>11.9</v>
      </c>
      <c r="J28" s="17">
        <f t="shared" si="0"/>
        <v>5950</v>
      </c>
      <c r="K28" s="16">
        <v>6250</v>
      </c>
      <c r="L28" s="18" t="s">
        <v>19</v>
      </c>
      <c r="M28" s="33" t="str">
        <f t="shared" si="1"/>
        <v>pethiljadadevetstotinapedeseteura  i nulacenti</v>
      </c>
      <c r="N28" s="19" t="s">
        <v>20</v>
      </c>
    </row>
    <row r="29" spans="1:14" ht="45" x14ac:dyDescent="0.25">
      <c r="A29" s="8">
        <v>167</v>
      </c>
      <c r="B29" s="9" t="s">
        <v>108</v>
      </c>
      <c r="C29" s="10" t="s">
        <v>109</v>
      </c>
      <c r="D29" s="20" t="s">
        <v>110</v>
      </c>
      <c r="E29" s="20" t="s">
        <v>81</v>
      </c>
      <c r="F29" s="24" t="s">
        <v>18</v>
      </c>
      <c r="G29" s="14">
        <v>100</v>
      </c>
      <c r="H29" s="15">
        <v>100</v>
      </c>
      <c r="I29" s="16">
        <v>42</v>
      </c>
      <c r="J29" s="17">
        <f t="shared" si="0"/>
        <v>4200</v>
      </c>
      <c r="K29" s="16">
        <v>5300</v>
      </c>
      <c r="L29" s="18" t="s">
        <v>19</v>
      </c>
      <c r="M29" s="33" t="str">
        <f t="shared" si="1"/>
        <v>četirihiljadedvijestotineeura  i nulacenti</v>
      </c>
      <c r="N29" s="19" t="s">
        <v>20</v>
      </c>
    </row>
    <row r="30" spans="1:14" ht="45" x14ac:dyDescent="0.25">
      <c r="A30" s="8">
        <v>177</v>
      </c>
      <c r="B30" s="9" t="s">
        <v>111</v>
      </c>
      <c r="C30" s="10" t="s">
        <v>112</v>
      </c>
      <c r="D30" s="20" t="s">
        <v>113</v>
      </c>
      <c r="E30" s="20" t="s">
        <v>114</v>
      </c>
      <c r="F30" s="24" t="s">
        <v>18</v>
      </c>
      <c r="G30" s="14">
        <v>450</v>
      </c>
      <c r="H30" s="15">
        <v>450</v>
      </c>
      <c r="I30" s="16">
        <v>21.6</v>
      </c>
      <c r="J30" s="17">
        <f t="shared" si="0"/>
        <v>9720</v>
      </c>
      <c r="K30" s="16">
        <v>9733.5</v>
      </c>
      <c r="L30" s="18" t="s">
        <v>19</v>
      </c>
      <c r="M30" s="33" t="str">
        <f t="shared" si="1"/>
        <v>devethiljadasedamstotinadvadeseteura  i nulacenti</v>
      </c>
      <c r="N30" s="19" t="s">
        <v>20</v>
      </c>
    </row>
    <row r="31" spans="1:14" ht="45" x14ac:dyDescent="0.25">
      <c r="A31" s="8">
        <v>185</v>
      </c>
      <c r="B31" s="9" t="s">
        <v>115</v>
      </c>
      <c r="C31" s="10" t="s">
        <v>116</v>
      </c>
      <c r="D31" s="20" t="s">
        <v>117</v>
      </c>
      <c r="E31" s="20" t="s">
        <v>118</v>
      </c>
      <c r="F31" s="24" t="s">
        <v>18</v>
      </c>
      <c r="G31" s="14">
        <v>600</v>
      </c>
      <c r="H31" s="15">
        <v>600</v>
      </c>
      <c r="I31" s="16">
        <v>21.4</v>
      </c>
      <c r="J31" s="17">
        <f t="shared" si="0"/>
        <v>12840</v>
      </c>
      <c r="K31" s="16">
        <v>13128</v>
      </c>
      <c r="L31" s="18" t="s">
        <v>19</v>
      </c>
      <c r="M31" s="33" t="str">
        <f t="shared" si="1"/>
        <v>dvanaesthiljadaosamstotinačetrdeseteura  i nulacenti</v>
      </c>
      <c r="N31" s="19" t="s">
        <v>20</v>
      </c>
    </row>
    <row r="32" spans="1:14" ht="45" x14ac:dyDescent="0.25">
      <c r="A32" s="8">
        <v>202</v>
      </c>
      <c r="B32" s="9" t="s">
        <v>119</v>
      </c>
      <c r="C32" s="10" t="s">
        <v>120</v>
      </c>
      <c r="D32" s="25" t="s">
        <v>121</v>
      </c>
      <c r="E32" s="25" t="s">
        <v>122</v>
      </c>
      <c r="F32" s="24" t="s">
        <v>18</v>
      </c>
      <c r="G32" s="14">
        <v>2100</v>
      </c>
      <c r="H32" s="15">
        <v>2100</v>
      </c>
      <c r="I32" s="16">
        <v>6.74</v>
      </c>
      <c r="J32" s="17">
        <f t="shared" si="0"/>
        <v>14154</v>
      </c>
      <c r="K32" s="16">
        <v>6510</v>
      </c>
      <c r="L32" s="18" t="s">
        <v>19</v>
      </c>
      <c r="M32" s="33" t="str">
        <f t="shared" si="1"/>
        <v>četrnaesthiljadastotinupedesetčetirieura  i nulacenti</v>
      </c>
      <c r="N32" s="19" t="s">
        <v>20</v>
      </c>
    </row>
    <row r="33" spans="1:14" ht="60" x14ac:dyDescent="0.25">
      <c r="A33" s="8">
        <v>203</v>
      </c>
      <c r="B33" s="9" t="s">
        <v>123</v>
      </c>
      <c r="C33" s="10" t="s">
        <v>124</v>
      </c>
      <c r="D33" s="26" t="s">
        <v>125</v>
      </c>
      <c r="E33" s="25" t="s">
        <v>126</v>
      </c>
      <c r="F33" s="24" t="s">
        <v>18</v>
      </c>
      <c r="G33" s="14">
        <v>4800</v>
      </c>
      <c r="H33" s="15">
        <v>4800</v>
      </c>
      <c r="I33" s="16">
        <v>31.34</v>
      </c>
      <c r="J33" s="17">
        <f t="shared" si="0"/>
        <v>150432</v>
      </c>
      <c r="K33" s="16">
        <v>30576</v>
      </c>
      <c r="L33" s="18" t="s">
        <v>19</v>
      </c>
      <c r="M33" s="33" t="str">
        <f t="shared" si="1"/>
        <v>stotinupedesethiljadačetiristotinetridesetdvaeura  i nulacenti</v>
      </c>
      <c r="N33" s="19" t="s">
        <v>20</v>
      </c>
    </row>
    <row r="34" spans="1:14" ht="45" x14ac:dyDescent="0.25">
      <c r="A34" s="8">
        <v>210</v>
      </c>
      <c r="B34" s="9" t="s">
        <v>127</v>
      </c>
      <c r="C34" s="10" t="s">
        <v>128</v>
      </c>
      <c r="D34" s="20" t="s">
        <v>129</v>
      </c>
      <c r="E34" s="20" t="s">
        <v>118</v>
      </c>
      <c r="F34" s="24" t="s">
        <v>18</v>
      </c>
      <c r="G34" s="14">
        <v>500</v>
      </c>
      <c r="H34" s="15">
        <v>500</v>
      </c>
      <c r="I34" s="16">
        <v>21</v>
      </c>
      <c r="J34" s="17">
        <f t="shared" si="0"/>
        <v>10500</v>
      </c>
      <c r="K34" s="16">
        <v>9500</v>
      </c>
      <c r="L34" s="18" t="s">
        <v>19</v>
      </c>
      <c r="M34" s="33" t="str">
        <f t="shared" si="1"/>
        <v>desethiljadapetstotinaeura  i nulacenti</v>
      </c>
      <c r="N34" s="19" t="s">
        <v>20</v>
      </c>
    </row>
    <row r="35" spans="1:14" ht="45" x14ac:dyDescent="0.25">
      <c r="A35" s="8">
        <v>211</v>
      </c>
      <c r="B35" s="9" t="s">
        <v>130</v>
      </c>
      <c r="C35" s="10" t="s">
        <v>131</v>
      </c>
      <c r="D35" s="25" t="s">
        <v>132</v>
      </c>
      <c r="E35" s="25" t="s">
        <v>122</v>
      </c>
      <c r="F35" s="24" t="s">
        <v>18</v>
      </c>
      <c r="G35" s="14">
        <v>3000</v>
      </c>
      <c r="H35" s="15">
        <v>3000</v>
      </c>
      <c r="I35" s="16">
        <v>9.9700000000000006</v>
      </c>
      <c r="J35" s="17">
        <f t="shared" si="0"/>
        <v>29910.000000000004</v>
      </c>
      <c r="K35" s="16">
        <v>29910</v>
      </c>
      <c r="L35" s="18" t="s">
        <v>19</v>
      </c>
      <c r="M35" s="33" t="str">
        <f t="shared" si="1"/>
        <v>dvadesetdevethiljadadevetstotinadeseteura  i nulacenti</v>
      </c>
      <c r="N35" s="19" t="s">
        <v>20</v>
      </c>
    </row>
    <row r="36" spans="1:14" ht="45" x14ac:dyDescent="0.25">
      <c r="A36" s="8">
        <v>212</v>
      </c>
      <c r="B36" s="9" t="s">
        <v>133</v>
      </c>
      <c r="C36" s="10" t="s">
        <v>134</v>
      </c>
      <c r="D36" s="25" t="s">
        <v>135</v>
      </c>
      <c r="E36" s="25" t="s">
        <v>136</v>
      </c>
      <c r="F36" s="24" t="s">
        <v>18</v>
      </c>
      <c r="G36" s="14">
        <v>1700</v>
      </c>
      <c r="H36" s="15">
        <v>1700</v>
      </c>
      <c r="I36" s="16">
        <v>18.059999999999999</v>
      </c>
      <c r="J36" s="17">
        <f t="shared" si="0"/>
        <v>30701.999999999996</v>
      </c>
      <c r="K36" s="16">
        <v>23460</v>
      </c>
      <c r="L36" s="18" t="s">
        <v>19</v>
      </c>
      <c r="M36" s="33" t="str">
        <f t="shared" si="1"/>
        <v>tridesethiljadasedamstotinajedaneur  i nulacenti</v>
      </c>
      <c r="N36" s="19" t="s">
        <v>20</v>
      </c>
    </row>
    <row r="37" spans="1:14" ht="45" x14ac:dyDescent="0.25">
      <c r="A37" s="8">
        <v>228</v>
      </c>
      <c r="B37" s="9" t="s">
        <v>137</v>
      </c>
      <c r="C37" s="10" t="s">
        <v>138</v>
      </c>
      <c r="D37" s="25" t="s">
        <v>139</v>
      </c>
      <c r="E37" s="25" t="s">
        <v>136</v>
      </c>
      <c r="F37" s="24" t="s">
        <v>18</v>
      </c>
      <c r="G37" s="14">
        <v>300</v>
      </c>
      <c r="H37" s="15">
        <v>300</v>
      </c>
      <c r="I37" s="16">
        <v>24.82</v>
      </c>
      <c r="J37" s="17">
        <f t="shared" si="0"/>
        <v>7446</v>
      </c>
      <c r="K37" s="16">
        <v>7446</v>
      </c>
      <c r="L37" s="18" t="s">
        <v>19</v>
      </c>
      <c r="M37" s="33" t="str">
        <f t="shared" si="1"/>
        <v>sedamhiljadačetiristotinečetrdesetšesteura  i nulacenti</v>
      </c>
      <c r="N37" s="19" t="s">
        <v>20</v>
      </c>
    </row>
    <row r="38" spans="1:14" ht="45" x14ac:dyDescent="0.25">
      <c r="A38" s="8">
        <v>229</v>
      </c>
      <c r="B38" s="9" t="s">
        <v>137</v>
      </c>
      <c r="C38" s="10" t="s">
        <v>140</v>
      </c>
      <c r="D38" s="25" t="s">
        <v>141</v>
      </c>
      <c r="E38" s="25" t="s">
        <v>142</v>
      </c>
      <c r="F38" s="24" t="s">
        <v>18</v>
      </c>
      <c r="G38" s="14">
        <v>450</v>
      </c>
      <c r="H38" s="15">
        <v>450</v>
      </c>
      <c r="I38" s="16">
        <v>55.9</v>
      </c>
      <c r="J38" s="17">
        <f t="shared" si="0"/>
        <v>25155</v>
      </c>
      <c r="K38" s="16">
        <v>17955</v>
      </c>
      <c r="L38" s="18" t="s">
        <v>19</v>
      </c>
      <c r="M38" s="33" t="str">
        <f t="shared" si="1"/>
        <v>dvadesetpethiljadastotinupedesetpeteura  i nulacenti</v>
      </c>
      <c r="N38" s="19" t="s">
        <v>20</v>
      </c>
    </row>
    <row r="39" spans="1:14" ht="45" x14ac:dyDescent="0.25">
      <c r="A39" s="8">
        <v>243</v>
      </c>
      <c r="B39" s="9" t="s">
        <v>143</v>
      </c>
      <c r="C39" s="10" t="s">
        <v>144</v>
      </c>
      <c r="D39" s="20" t="s">
        <v>145</v>
      </c>
      <c r="E39" s="20" t="s">
        <v>146</v>
      </c>
      <c r="F39" s="24" t="s">
        <v>18</v>
      </c>
      <c r="G39" s="14">
        <v>500</v>
      </c>
      <c r="H39" s="15">
        <v>500</v>
      </c>
      <c r="I39" s="16">
        <v>79</v>
      </c>
      <c r="J39" s="17">
        <f t="shared" si="0"/>
        <v>39500</v>
      </c>
      <c r="K39" s="16">
        <v>34950</v>
      </c>
      <c r="L39" s="18" t="s">
        <v>19</v>
      </c>
      <c r="M39" s="33" t="str">
        <f t="shared" si="1"/>
        <v>tridesetdevethiljadapetstotinaeura  i nulacenti</v>
      </c>
      <c r="N39" s="19" t="s">
        <v>20</v>
      </c>
    </row>
    <row r="40" spans="1:14" ht="45" x14ac:dyDescent="0.25">
      <c r="A40" s="8">
        <v>267</v>
      </c>
      <c r="B40" s="9" t="s">
        <v>147</v>
      </c>
      <c r="C40" s="10" t="s">
        <v>148</v>
      </c>
      <c r="D40" s="20" t="s">
        <v>149</v>
      </c>
      <c r="E40" s="20" t="s">
        <v>39</v>
      </c>
      <c r="F40" s="24" t="s">
        <v>18</v>
      </c>
      <c r="G40" s="14">
        <v>60</v>
      </c>
      <c r="H40" s="15">
        <v>60</v>
      </c>
      <c r="I40" s="16">
        <v>85.5</v>
      </c>
      <c r="J40" s="17">
        <f t="shared" si="0"/>
        <v>5130</v>
      </c>
      <c r="K40" s="16">
        <v>5130</v>
      </c>
      <c r="L40" s="18" t="s">
        <v>19</v>
      </c>
      <c r="M40" s="33" t="str">
        <f t="shared" si="1"/>
        <v>pethiljadastotinutrideseteura  i nulacenti</v>
      </c>
      <c r="N40" s="19" t="s">
        <v>20</v>
      </c>
    </row>
    <row r="41" spans="1:14" ht="45" x14ac:dyDescent="0.25">
      <c r="A41" s="8">
        <v>268</v>
      </c>
      <c r="B41" s="9" t="s">
        <v>150</v>
      </c>
      <c r="C41" s="10" t="s">
        <v>151</v>
      </c>
      <c r="D41" s="20" t="s">
        <v>152</v>
      </c>
      <c r="E41" s="20" t="s">
        <v>39</v>
      </c>
      <c r="F41" s="24" t="s">
        <v>18</v>
      </c>
      <c r="G41" s="14">
        <v>800</v>
      </c>
      <c r="H41" s="15">
        <v>800</v>
      </c>
      <c r="I41" s="16">
        <v>8.1999999999999993</v>
      </c>
      <c r="J41" s="17">
        <f t="shared" si="0"/>
        <v>6559.9999999999991</v>
      </c>
      <c r="K41" s="16">
        <v>6560</v>
      </c>
      <c r="L41" s="18" t="s">
        <v>19</v>
      </c>
      <c r="M41" s="33" t="str">
        <f t="shared" si="1"/>
        <v>šesthiljadapetstotinapedesetdeveteura  i nulacenti</v>
      </c>
      <c r="N41" s="19" t="s">
        <v>20</v>
      </c>
    </row>
    <row r="42" spans="1:14" ht="45" x14ac:dyDescent="0.25">
      <c r="A42" s="8">
        <v>269</v>
      </c>
      <c r="B42" s="9" t="s">
        <v>150</v>
      </c>
      <c r="C42" s="10" t="s">
        <v>153</v>
      </c>
      <c r="D42" s="20" t="s">
        <v>154</v>
      </c>
      <c r="E42" s="20" t="s">
        <v>39</v>
      </c>
      <c r="F42" s="24" t="s">
        <v>18</v>
      </c>
      <c r="G42" s="14">
        <v>1150</v>
      </c>
      <c r="H42" s="15">
        <v>1150</v>
      </c>
      <c r="I42" s="16">
        <v>12.3</v>
      </c>
      <c r="J42" s="17">
        <f t="shared" si="0"/>
        <v>14145</v>
      </c>
      <c r="K42" s="16">
        <v>14145</v>
      </c>
      <c r="L42" s="18" t="s">
        <v>19</v>
      </c>
      <c r="M42" s="33" t="str">
        <f t="shared" si="1"/>
        <v>četrnaesthiljadastotinučetrdesetpeteura  i nulacenti</v>
      </c>
      <c r="N42" s="19" t="s">
        <v>20</v>
      </c>
    </row>
    <row r="43" spans="1:14" ht="45" x14ac:dyDescent="0.25">
      <c r="A43" s="8">
        <v>286</v>
      </c>
      <c r="B43" s="9" t="s">
        <v>155</v>
      </c>
      <c r="C43" s="10" t="s">
        <v>156</v>
      </c>
      <c r="D43" s="21" t="s">
        <v>157</v>
      </c>
      <c r="E43" s="12" t="s">
        <v>17</v>
      </c>
      <c r="F43" s="24" t="s">
        <v>18</v>
      </c>
      <c r="G43" s="14">
        <v>4500</v>
      </c>
      <c r="H43" s="15">
        <v>4500</v>
      </c>
      <c r="I43" s="16">
        <v>10.5</v>
      </c>
      <c r="J43" s="17">
        <f t="shared" si="0"/>
        <v>47250</v>
      </c>
      <c r="K43" s="16">
        <v>47250</v>
      </c>
      <c r="L43" s="18" t="s">
        <v>19</v>
      </c>
      <c r="M43" s="33" t="str">
        <f t="shared" si="1"/>
        <v>četrdesetsedamhiljadadvijestotinepedeseteura  i nulacenti</v>
      </c>
      <c r="N43" s="19" t="s">
        <v>20</v>
      </c>
    </row>
    <row r="44" spans="1:14" ht="45" x14ac:dyDescent="0.25">
      <c r="A44" s="8">
        <v>299</v>
      </c>
      <c r="B44" s="27" t="s">
        <v>158</v>
      </c>
      <c r="C44" s="10" t="s">
        <v>159</v>
      </c>
      <c r="D44" s="28" t="s">
        <v>160</v>
      </c>
      <c r="E44" s="12" t="s">
        <v>17</v>
      </c>
      <c r="F44" s="24" t="s">
        <v>18</v>
      </c>
      <c r="G44" s="29">
        <v>11000</v>
      </c>
      <c r="H44" s="15">
        <v>11000</v>
      </c>
      <c r="I44" s="16">
        <v>1.9</v>
      </c>
      <c r="J44" s="17">
        <f t="shared" si="0"/>
        <v>20900</v>
      </c>
      <c r="K44" s="16">
        <v>11550</v>
      </c>
      <c r="L44" s="18" t="s">
        <v>19</v>
      </c>
      <c r="M44" s="33" t="str">
        <f t="shared" si="1"/>
        <v>dvadesethiljadadevetstotinaeura  i nulacenti</v>
      </c>
      <c r="N44" s="19" t="s">
        <v>20</v>
      </c>
    </row>
    <row r="45" spans="1:14" ht="45" x14ac:dyDescent="0.25">
      <c r="A45" s="8">
        <v>300</v>
      </c>
      <c r="B45" s="27" t="s">
        <v>161</v>
      </c>
      <c r="C45" s="10" t="s">
        <v>162</v>
      </c>
      <c r="D45" s="20" t="s">
        <v>163</v>
      </c>
      <c r="E45" s="20" t="s">
        <v>39</v>
      </c>
      <c r="F45" s="24" t="s">
        <v>18</v>
      </c>
      <c r="G45" s="29">
        <v>1000</v>
      </c>
      <c r="H45" s="15">
        <v>1000</v>
      </c>
      <c r="I45" s="16">
        <v>14.66</v>
      </c>
      <c r="J45" s="17">
        <f t="shared" si="0"/>
        <v>14660</v>
      </c>
      <c r="K45" s="16">
        <v>14660</v>
      </c>
      <c r="L45" s="18" t="s">
        <v>19</v>
      </c>
      <c r="M45" s="33" t="str">
        <f t="shared" si="1"/>
        <v>četrnaesthiljadašeststotinašestdeseteura  i nulacenti</v>
      </c>
      <c r="N45" s="19" t="s">
        <v>20</v>
      </c>
    </row>
    <row r="46" spans="1:14" ht="45" x14ac:dyDescent="0.25">
      <c r="A46" s="8">
        <v>301</v>
      </c>
      <c r="B46" s="9" t="s">
        <v>161</v>
      </c>
      <c r="C46" s="10" t="s">
        <v>164</v>
      </c>
      <c r="D46" s="20" t="s">
        <v>165</v>
      </c>
      <c r="E46" s="20" t="s">
        <v>39</v>
      </c>
      <c r="F46" s="24" t="s">
        <v>18</v>
      </c>
      <c r="G46" s="14">
        <v>1300</v>
      </c>
      <c r="H46" s="15">
        <v>1300</v>
      </c>
      <c r="I46" s="16">
        <v>6.58</v>
      </c>
      <c r="J46" s="17">
        <f t="shared" si="0"/>
        <v>8554</v>
      </c>
      <c r="K46" s="16">
        <v>8554</v>
      </c>
      <c r="L46" s="18" t="s">
        <v>19</v>
      </c>
      <c r="M46" s="33" t="str">
        <f t="shared" si="1"/>
        <v>osamhiljadapetstotinapedesetčetirieura  i nulacenti</v>
      </c>
      <c r="N46" s="19" t="s">
        <v>20</v>
      </c>
    </row>
    <row r="47" spans="1:14" ht="45" x14ac:dyDescent="0.25">
      <c r="A47" s="8">
        <v>302</v>
      </c>
      <c r="B47" s="9" t="s">
        <v>166</v>
      </c>
      <c r="C47" s="10" t="s">
        <v>167</v>
      </c>
      <c r="D47" s="24" t="s">
        <v>168</v>
      </c>
      <c r="E47" s="10" t="s">
        <v>169</v>
      </c>
      <c r="F47" s="24" t="s">
        <v>18</v>
      </c>
      <c r="G47" s="14">
        <v>20</v>
      </c>
      <c r="H47" s="15">
        <v>20</v>
      </c>
      <c r="I47" s="16">
        <v>257.98</v>
      </c>
      <c r="J47" s="17">
        <f t="shared" si="0"/>
        <v>5159.6000000000004</v>
      </c>
      <c r="K47" s="16">
        <v>5159.6000000000004</v>
      </c>
      <c r="L47" s="18" t="s">
        <v>19</v>
      </c>
      <c r="M47" s="33" t="str">
        <f t="shared" si="1"/>
        <v>pethiljadastotinupedesetdeveteura  i šestdesetcenti</v>
      </c>
      <c r="N47" s="19" t="s">
        <v>20</v>
      </c>
    </row>
    <row r="48" spans="1:14" ht="45" x14ac:dyDescent="0.25">
      <c r="A48" s="8">
        <v>303</v>
      </c>
      <c r="B48" s="9" t="s">
        <v>170</v>
      </c>
      <c r="C48" s="10" t="s">
        <v>171</v>
      </c>
      <c r="D48" s="20" t="s">
        <v>172</v>
      </c>
      <c r="E48" s="20" t="s">
        <v>39</v>
      </c>
      <c r="F48" s="24" t="s">
        <v>18</v>
      </c>
      <c r="G48" s="14">
        <v>4800</v>
      </c>
      <c r="H48" s="15">
        <v>4800</v>
      </c>
      <c r="I48" s="16">
        <v>3.5</v>
      </c>
      <c r="J48" s="17">
        <f t="shared" si="0"/>
        <v>16800</v>
      </c>
      <c r="K48" s="16">
        <v>16800</v>
      </c>
      <c r="L48" s="18" t="s">
        <v>19</v>
      </c>
      <c r="M48" s="33" t="str">
        <f t="shared" si="1"/>
        <v>šestnaesthiljadaosamstotinaeura  i nulacenti</v>
      </c>
      <c r="N48" s="19" t="s">
        <v>20</v>
      </c>
    </row>
    <row r="49" spans="1:14" ht="45" x14ac:dyDescent="0.25">
      <c r="A49" s="8">
        <v>304</v>
      </c>
      <c r="B49" s="9" t="s">
        <v>173</v>
      </c>
      <c r="C49" s="10" t="s">
        <v>174</v>
      </c>
      <c r="D49" s="21" t="s">
        <v>175</v>
      </c>
      <c r="E49" s="12" t="s">
        <v>17</v>
      </c>
      <c r="F49" s="24" t="s">
        <v>18</v>
      </c>
      <c r="G49" s="14">
        <v>350</v>
      </c>
      <c r="H49" s="15">
        <v>350</v>
      </c>
      <c r="I49" s="16">
        <v>115</v>
      </c>
      <c r="J49" s="17">
        <f t="shared" si="0"/>
        <v>40250</v>
      </c>
      <c r="K49" s="16">
        <v>40250</v>
      </c>
      <c r="L49" s="18" t="s">
        <v>19</v>
      </c>
      <c r="M49" s="33" t="str">
        <f t="shared" si="1"/>
        <v>četrdesethiljadadvijestotinepedeseteura  i nulacenti</v>
      </c>
      <c r="N49" s="19" t="s">
        <v>20</v>
      </c>
    </row>
    <row r="50" spans="1:14" ht="45" x14ac:dyDescent="0.25">
      <c r="A50" s="8">
        <v>305</v>
      </c>
      <c r="B50" s="9" t="s">
        <v>176</v>
      </c>
      <c r="C50" s="10" t="s">
        <v>177</v>
      </c>
      <c r="D50" s="20" t="s">
        <v>178</v>
      </c>
      <c r="E50" s="20" t="s">
        <v>114</v>
      </c>
      <c r="F50" s="24" t="s">
        <v>18</v>
      </c>
      <c r="G50" s="14">
        <v>12000</v>
      </c>
      <c r="H50" s="15">
        <v>12000</v>
      </c>
      <c r="I50" s="16">
        <v>1.95</v>
      </c>
      <c r="J50" s="17">
        <f t="shared" si="0"/>
        <v>23400</v>
      </c>
      <c r="K50" s="16">
        <v>20520</v>
      </c>
      <c r="L50" s="18" t="s">
        <v>19</v>
      </c>
      <c r="M50" s="33" t="str">
        <f t="shared" si="1"/>
        <v>dvadesettrihiljadečetiristotineeura  i nulacenti</v>
      </c>
      <c r="N50" s="19" t="s">
        <v>20</v>
      </c>
    </row>
    <row r="51" spans="1:14" ht="45" x14ac:dyDescent="0.25">
      <c r="A51" s="8">
        <v>309</v>
      </c>
      <c r="B51" s="9" t="s">
        <v>179</v>
      </c>
      <c r="C51" s="10" t="s">
        <v>180</v>
      </c>
      <c r="D51" s="24" t="s">
        <v>181</v>
      </c>
      <c r="E51" s="10" t="s">
        <v>169</v>
      </c>
      <c r="F51" s="24" t="s">
        <v>18</v>
      </c>
      <c r="G51" s="14">
        <v>50</v>
      </c>
      <c r="H51" s="15">
        <v>50</v>
      </c>
      <c r="I51" s="16">
        <v>781.33</v>
      </c>
      <c r="J51" s="17">
        <f t="shared" si="0"/>
        <v>39066.5</v>
      </c>
      <c r="K51" s="16">
        <v>39066.5</v>
      </c>
      <c r="L51" s="18" t="s">
        <v>19</v>
      </c>
      <c r="M51" s="33" t="str">
        <f t="shared" si="1"/>
        <v>tridesetdevethiljadašestdesetšesteura  i pedesetcenti</v>
      </c>
      <c r="N51" s="19" t="s">
        <v>20</v>
      </c>
    </row>
    <row r="52" spans="1:14" ht="45" x14ac:dyDescent="0.25">
      <c r="A52" s="8">
        <v>315</v>
      </c>
      <c r="B52" s="9" t="s">
        <v>182</v>
      </c>
      <c r="C52" s="10" t="s">
        <v>183</v>
      </c>
      <c r="D52" s="20" t="s">
        <v>184</v>
      </c>
      <c r="E52" s="20" t="s">
        <v>85</v>
      </c>
      <c r="F52" s="24" t="s">
        <v>18</v>
      </c>
      <c r="G52" s="14">
        <v>500</v>
      </c>
      <c r="H52" s="15">
        <v>500</v>
      </c>
      <c r="I52" s="16">
        <v>36.54</v>
      </c>
      <c r="J52" s="17">
        <f t="shared" si="0"/>
        <v>18270</v>
      </c>
      <c r="K52" s="16">
        <v>18270</v>
      </c>
      <c r="L52" s="18" t="s">
        <v>19</v>
      </c>
      <c r="M52" s="33" t="str">
        <f t="shared" si="1"/>
        <v>osamnaesthiljadadvijestotinesedamdeseteura  i nulacenti</v>
      </c>
      <c r="N52" s="19" t="s">
        <v>20</v>
      </c>
    </row>
    <row r="53" spans="1:14" ht="45" x14ac:dyDescent="0.25">
      <c r="A53" s="8">
        <v>316</v>
      </c>
      <c r="B53" s="9" t="s">
        <v>182</v>
      </c>
      <c r="C53" s="10" t="s">
        <v>185</v>
      </c>
      <c r="D53" s="20" t="s">
        <v>186</v>
      </c>
      <c r="E53" s="20" t="s">
        <v>85</v>
      </c>
      <c r="F53" s="24" t="s">
        <v>18</v>
      </c>
      <c r="G53" s="14">
        <v>400</v>
      </c>
      <c r="H53" s="15">
        <v>400</v>
      </c>
      <c r="I53" s="16">
        <v>81.48</v>
      </c>
      <c r="J53" s="17">
        <f t="shared" si="0"/>
        <v>32592</v>
      </c>
      <c r="K53" s="16">
        <v>32592</v>
      </c>
      <c r="L53" s="18" t="s">
        <v>19</v>
      </c>
      <c r="M53" s="33" t="str">
        <f t="shared" si="1"/>
        <v>tridesetdvijehiljadepetstotinadevedesetdvaeura  i nulacenti</v>
      </c>
      <c r="N53" s="19" t="s">
        <v>20</v>
      </c>
    </row>
    <row r="54" spans="1:14" ht="45" x14ac:dyDescent="0.25">
      <c r="A54" s="8">
        <v>320</v>
      </c>
      <c r="B54" s="9" t="s">
        <v>187</v>
      </c>
      <c r="C54" s="10" t="s">
        <v>188</v>
      </c>
      <c r="D54" s="21" t="s">
        <v>189</v>
      </c>
      <c r="E54" s="12" t="s">
        <v>17</v>
      </c>
      <c r="F54" s="24" t="s">
        <v>18</v>
      </c>
      <c r="G54" s="14">
        <v>5500</v>
      </c>
      <c r="H54" s="15">
        <v>5500</v>
      </c>
      <c r="I54" s="16">
        <v>5.09</v>
      </c>
      <c r="J54" s="17">
        <f t="shared" si="0"/>
        <v>27995</v>
      </c>
      <c r="K54" s="16">
        <v>27995</v>
      </c>
      <c r="L54" s="18" t="s">
        <v>19</v>
      </c>
      <c r="M54" s="33" t="str">
        <f t="shared" si="1"/>
        <v>dvadesetsedamhiljadadevetstotinadevedesetpeteura  i nulacenti</v>
      </c>
      <c r="N54" s="19" t="s">
        <v>20</v>
      </c>
    </row>
    <row r="55" spans="1:14" ht="4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1">
        <f>SUM(J2:J54)</f>
        <v>1792022.3</v>
      </c>
      <c r="K55" s="32">
        <f>SUM(K2:K54)</f>
        <v>1487731.8</v>
      </c>
      <c r="L55" s="30"/>
      <c r="M55" s="33" t="str">
        <f t="shared" si="1"/>
        <v>jedanmilionsedamstotinadevedesetdvijehiljadedvadesetdvaeura  i tridesetcenti</v>
      </c>
      <c r="N55" s="30"/>
    </row>
    <row r="56" spans="1:14" x14ac:dyDescent="0.25">
      <c r="J56" s="34">
        <f>SUBTOTAL(9,J2:J54)</f>
        <v>1792022.3</v>
      </c>
    </row>
  </sheetData>
  <autoFilter ref="A1:N55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0217 ampulirani ljekovi Medica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2016-12-07T14:13:06Z</dcterms:modified>
</cp:coreProperties>
</file>