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mepg01ms0005\Bolnicka_prodaja\TENDERI 2021\TD U RADU 2021\MONTEFARM TD 2420 01.02.2021\ANALIZE I PRIPREMA\CD 2420\"/>
    </mc:Choice>
  </mc:AlternateContent>
  <bookViews>
    <workbookView xWindow="0" yWindow="0" windowWidth="28800" windowHeight="12300"/>
  </bookViews>
  <sheets>
    <sheet name="sheet1" sheetId="1" r:id="rId1"/>
    <sheet name="Sheet2" sheetId="2" r:id="rId2"/>
  </sheets>
  <definedNames>
    <definedName name="_xlnm._FilterDatabase" localSheetId="0" hidden="1">sheet1!$A$1:$S$133</definedName>
  </definedNames>
  <calcPr calcId="162913"/>
  <webPublishing codePage="1251"/>
</workbook>
</file>

<file path=xl/calcChain.xml><?xml version="1.0" encoding="utf-8"?>
<calcChain xmlns="http://schemas.openxmlformats.org/spreadsheetml/2006/main">
  <c r="N121" i="1" l="1"/>
  <c r="N122" i="1"/>
  <c r="N123" i="1"/>
  <c r="N124" i="1"/>
  <c r="N125" i="1"/>
  <c r="N126" i="1"/>
  <c r="N127" i="1"/>
  <c r="N128" i="1"/>
  <c r="N129" i="1"/>
  <c r="N130" i="1"/>
  <c r="N131" i="1"/>
  <c r="N132" i="1"/>
  <c r="N117" i="1"/>
  <c r="N118" i="1"/>
  <c r="N119" i="1"/>
  <c r="N120" i="1"/>
  <c r="N110" i="1"/>
  <c r="N111" i="1"/>
  <c r="N112" i="1"/>
  <c r="N113" i="1"/>
  <c r="N114" i="1"/>
  <c r="N115" i="1"/>
  <c r="N11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73" i="1"/>
  <c r="N74" i="1"/>
  <c r="N75" i="1"/>
  <c r="N76" i="1"/>
  <c r="N77" i="1"/>
  <c r="N78" i="1"/>
  <c r="N79" i="1"/>
  <c r="N80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34" i="1"/>
  <c r="N35" i="1"/>
  <c r="N36" i="1"/>
  <c r="N37" i="1"/>
  <c r="N38" i="1"/>
  <c r="N39" i="1"/>
  <c r="N40" i="1"/>
  <c r="N41" i="1"/>
  <c r="N42" i="1"/>
  <c r="N43" i="1"/>
  <c r="N22" i="1"/>
  <c r="N23" i="1"/>
  <c r="N24" i="1"/>
  <c r="N25" i="1"/>
  <c r="N26" i="1"/>
  <c r="N27" i="1"/>
  <c r="N28" i="1"/>
  <c r="N29" i="1"/>
  <c r="N30" i="1"/>
  <c r="N31" i="1"/>
  <c r="N32" i="1"/>
  <c r="N3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3" i="1" l="1"/>
  <c r="N133" i="1" s="1"/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2" i="1"/>
</calcChain>
</file>

<file path=xl/sharedStrings.xml><?xml version="1.0" encoding="utf-8"?>
<sst xmlns="http://schemas.openxmlformats.org/spreadsheetml/2006/main" count="625" uniqueCount="529">
  <si>
    <t>id</t>
  </si>
  <si>
    <t>partija</t>
  </si>
  <si>
    <t>atc</t>
  </si>
  <si>
    <t>naziv_proizvoda</t>
  </si>
  <si>
    <t>proizvodjac</t>
  </si>
  <si>
    <t>pakovanje</t>
  </si>
  <si>
    <t>procijenjena_ukupna_cijena</t>
  </si>
  <si>
    <t>ponudjac</t>
  </si>
  <si>
    <t>broj_tendera</t>
  </si>
  <si>
    <t>50x500mg</t>
  </si>
  <si>
    <t>A10AE56</t>
  </si>
  <si>
    <t>insulin degludek, liraglutid</t>
  </si>
  <si>
    <t>A12CC02</t>
  </si>
  <si>
    <t>magnezijum sulfat</t>
  </si>
  <si>
    <t>B02BX05</t>
  </si>
  <si>
    <t>eltrombopag</t>
  </si>
  <si>
    <t>28x50 mg</t>
  </si>
  <si>
    <t>B03XA01</t>
  </si>
  <si>
    <t>epoetin alfa - biološki sličan lijek</t>
  </si>
  <si>
    <t>C01CA01</t>
  </si>
  <si>
    <t xml:space="preserve">etilefrin </t>
  </si>
  <si>
    <t>6x10mg/1ml</t>
  </si>
  <si>
    <t>30x5mg</t>
  </si>
  <si>
    <t>H02AB04</t>
  </si>
  <si>
    <t>metilprednizolon</t>
  </si>
  <si>
    <t>15x20mg</t>
  </si>
  <si>
    <t>J01CR05</t>
  </si>
  <si>
    <t>piperacilin, tazobaktam #</t>
  </si>
  <si>
    <t>J01FA10</t>
  </si>
  <si>
    <t>1x500mg</t>
  </si>
  <si>
    <t>J01MA14</t>
  </si>
  <si>
    <r>
      <t>moksifloksacin</t>
    </r>
    <r>
      <rPr>
        <u/>
        <sz val="9"/>
        <color indexed="8"/>
        <rFont val="Arial Narrow"/>
        <family val="2"/>
        <charset val="238"/>
      </rPr>
      <t/>
    </r>
  </si>
  <si>
    <t>L01BC07</t>
  </si>
  <si>
    <t>azacitidin</t>
  </si>
  <si>
    <t>1x100mg</t>
  </si>
  <si>
    <t>L01XC02</t>
  </si>
  <si>
    <t>rituksimab - biološki lijek</t>
  </si>
  <si>
    <t>L01XC07</t>
  </si>
  <si>
    <t>bevacizumab - biološki lijek</t>
  </si>
  <si>
    <t>1x(400mg/16ml)</t>
  </si>
  <si>
    <t>1x(100mg/4ml)</t>
  </si>
  <si>
    <t>L01XC13</t>
  </si>
  <si>
    <t>pertuzumab</t>
  </si>
  <si>
    <t>L01XE08</t>
  </si>
  <si>
    <t>L01XE18</t>
  </si>
  <si>
    <t>ruksolitinib</t>
  </si>
  <si>
    <t>L01XE23</t>
  </si>
  <si>
    <t>dabrafenib</t>
  </si>
  <si>
    <t>L01XE25</t>
  </si>
  <si>
    <t>trametinib</t>
  </si>
  <si>
    <t>30x2mg</t>
  </si>
  <si>
    <t>L01XE42</t>
  </si>
  <si>
    <t>ribociklib</t>
  </si>
  <si>
    <t>L01XX50</t>
  </si>
  <si>
    <t>iksazomib</t>
  </si>
  <si>
    <t>3x4mg</t>
  </si>
  <si>
    <t>L02AE03</t>
  </si>
  <si>
    <r>
      <t>goserelin</t>
    </r>
    <r>
      <rPr>
        <u/>
        <sz val="9"/>
        <color indexed="8"/>
        <rFont val="Arial Narrow"/>
        <family val="2"/>
        <charset val="238"/>
      </rPr>
      <t/>
    </r>
  </si>
  <si>
    <t>1x3,6mg</t>
  </si>
  <si>
    <t>L02AE04</t>
  </si>
  <si>
    <r>
      <t>triptorelin</t>
    </r>
    <r>
      <rPr>
        <u/>
        <sz val="9"/>
        <color indexed="8"/>
        <rFont val="Arial Narrow"/>
        <family val="2"/>
        <charset val="238"/>
      </rPr>
      <t/>
    </r>
  </si>
  <si>
    <t>1x3,75mg</t>
  </si>
  <si>
    <t>L02BB04</t>
  </si>
  <si>
    <t>enzalutamid</t>
  </si>
  <si>
    <t>L03AA02</t>
  </si>
  <si>
    <t>L04AA29</t>
  </si>
  <si>
    <t>tofacitinib</t>
  </si>
  <si>
    <t>56x5 mg</t>
  </si>
  <si>
    <t>L04AA31</t>
  </si>
  <si>
    <t>teriflunomid</t>
  </si>
  <si>
    <t>28x14mg</t>
  </si>
  <si>
    <t>L04AA40</t>
  </si>
  <si>
    <t>kladribin</t>
  </si>
  <si>
    <t>1x10mg</t>
  </si>
  <si>
    <t>L04AB06</t>
  </si>
  <si>
    <t>golimumab - biološki lijek</t>
  </si>
  <si>
    <t>L04AC07</t>
  </si>
  <si>
    <t>tocilizumab - biološki lijek</t>
  </si>
  <si>
    <t>1x(80mg/4ml)</t>
  </si>
  <si>
    <t>L04AD02</t>
  </si>
  <si>
    <t>takrolimus</t>
  </si>
  <si>
    <t>30x100mg</t>
  </si>
  <si>
    <t>M01AB16</t>
  </si>
  <si>
    <t>aceklofenak</t>
  </si>
  <si>
    <t>20x100mg</t>
  </si>
  <si>
    <t>N02BE01</t>
  </si>
  <si>
    <t>paracetamol</t>
  </si>
  <si>
    <t>7x8mg</t>
  </si>
  <si>
    <t>7x2mg</t>
  </si>
  <si>
    <t>zasticeni naziv</t>
  </si>
  <si>
    <t>farmaceutski  oblik</t>
  </si>
  <si>
    <t>trazena  kolicina</t>
  </si>
  <si>
    <t>ponudjana kolicina</t>
  </si>
  <si>
    <t>procijenjena jedinicna_cijena</t>
  </si>
  <si>
    <t>ponudjena jedinicna_cijena</t>
  </si>
  <si>
    <t>ponudjena ukupna_cijena</t>
  </si>
  <si>
    <t>rok sporuke</t>
  </si>
  <si>
    <t>V06DX03</t>
  </si>
  <si>
    <t>A02BC02</t>
  </si>
  <si>
    <r>
      <t>pantoprazol</t>
    </r>
    <r>
      <rPr>
        <u/>
        <sz val="9"/>
        <color indexed="8"/>
        <rFont val="Arial Narrow"/>
        <family val="2"/>
        <charset val="238"/>
      </rPr>
      <t/>
    </r>
  </si>
  <si>
    <t>A03BB01</t>
  </si>
  <si>
    <t>hioscin butilbromid (skopolamin)</t>
  </si>
  <si>
    <t>A04AA05</t>
  </si>
  <si>
    <t xml:space="preserve">palonosetron hlorid </t>
  </si>
  <si>
    <t>A10AB01</t>
  </si>
  <si>
    <t>humani insulini</t>
  </si>
  <si>
    <t>A10AB06</t>
  </si>
  <si>
    <t>insulin glulizin</t>
  </si>
  <si>
    <t>A10AC01</t>
  </si>
  <si>
    <t>humani izofan insulin</t>
  </si>
  <si>
    <t>A10AD01</t>
  </si>
  <si>
    <t>humani insulini brzog dejstva sa izofan insulinom (25%+75%)</t>
  </si>
  <si>
    <t>A10AE04</t>
  </si>
  <si>
    <r>
      <t>insulin glargine</t>
    </r>
    <r>
      <rPr>
        <u/>
        <sz val="9"/>
        <color indexed="8"/>
        <rFont val="Arial Narrow"/>
        <family val="2"/>
        <charset val="238"/>
      </rPr>
      <t/>
    </r>
  </si>
  <si>
    <t>A10AE06</t>
  </si>
  <si>
    <t>insulin degludek</t>
  </si>
  <si>
    <t>A10BA02</t>
  </si>
  <si>
    <t>metformin</t>
  </si>
  <si>
    <t>A10BD07</t>
  </si>
  <si>
    <t>metformin, sitagliptin</t>
  </si>
  <si>
    <t>A10BD08</t>
  </si>
  <si>
    <t>vildagliptin, metformin</t>
  </si>
  <si>
    <t>A10BH01</t>
  </si>
  <si>
    <r>
      <t>sitagliptin</t>
    </r>
    <r>
      <rPr>
        <u/>
        <sz val="9"/>
        <color indexed="8"/>
        <rFont val="Arial Narrow"/>
        <family val="2"/>
        <charset val="238"/>
      </rPr>
      <t/>
    </r>
  </si>
  <si>
    <t>A10BK03</t>
  </si>
  <si>
    <t>empagliflozin</t>
  </si>
  <si>
    <t>A10BX07</t>
  </si>
  <si>
    <t>liraglutid</t>
  </si>
  <si>
    <t>A11CC03</t>
  </si>
  <si>
    <r>
      <t>alfakalcidol</t>
    </r>
    <r>
      <rPr>
        <sz val="9"/>
        <color indexed="8"/>
        <rFont val="Arial Narrow"/>
        <family val="2"/>
        <charset val="238"/>
      </rPr>
      <t/>
    </r>
  </si>
  <si>
    <t>A12BA01</t>
  </si>
  <si>
    <t>kalijum hlorid</t>
  </si>
  <si>
    <t>B01AB04</t>
  </si>
  <si>
    <t xml:space="preserve">dalteparin </t>
  </si>
  <si>
    <t>B01AE07</t>
  </si>
  <si>
    <r>
      <t>dabigatraneteksilat</t>
    </r>
    <r>
      <rPr>
        <u/>
        <sz val="9"/>
        <color indexed="8"/>
        <rFont val="Arial Narrow"/>
        <family val="2"/>
        <charset val="238"/>
      </rPr>
      <t/>
    </r>
  </si>
  <si>
    <t>B01AF01</t>
  </si>
  <si>
    <t>rivaroksaban</t>
  </si>
  <si>
    <t>B02BA01</t>
  </si>
  <si>
    <t>fitomenadion</t>
  </si>
  <si>
    <t>B02BD08</t>
  </si>
  <si>
    <t>eptakog alfa (aktivirani)</t>
  </si>
  <si>
    <t>B03AA02</t>
  </si>
  <si>
    <t>gvožđe II - fumarat</t>
  </si>
  <si>
    <t>epoetin alfa - biološki lijek</t>
  </si>
  <si>
    <t>B03XA02</t>
  </si>
  <si>
    <r>
      <t>darbepoetin alfa</t>
    </r>
    <r>
      <rPr>
        <u/>
        <sz val="9"/>
        <color indexed="8"/>
        <rFont val="Arial Narrow"/>
        <family val="2"/>
        <charset val="238"/>
      </rPr>
      <t/>
    </r>
  </si>
  <si>
    <t>B03XA03</t>
  </si>
  <si>
    <r>
      <t>metoksi polietilenglikol-epoetin beta</t>
    </r>
    <r>
      <rPr>
        <u/>
        <sz val="9"/>
        <color indexed="8"/>
        <rFont val="Arial Narrow"/>
        <family val="2"/>
        <charset val="238"/>
      </rPr>
      <t/>
    </r>
  </si>
  <si>
    <t>C01DA14</t>
  </si>
  <si>
    <t>izosorbid-5-mononitrat</t>
  </si>
  <si>
    <t>C02KX04</t>
  </si>
  <si>
    <t>macitentan</t>
  </si>
  <si>
    <t>C09AA04</t>
  </si>
  <si>
    <t>perindopril</t>
  </si>
  <si>
    <t>C09BA09</t>
  </si>
  <si>
    <t>fosinopril,hidrohlortiazid</t>
  </si>
  <si>
    <t>C09CA01</t>
  </si>
  <si>
    <r>
      <t>losartan</t>
    </r>
    <r>
      <rPr>
        <u/>
        <sz val="9"/>
        <color indexed="8"/>
        <rFont val="Arial Narrow"/>
        <family val="2"/>
        <charset val="238"/>
      </rPr>
      <t/>
    </r>
  </si>
  <si>
    <t>C09DA01</t>
  </si>
  <si>
    <r>
      <t>losartan, hidrohlortiazid</t>
    </r>
    <r>
      <rPr>
        <u/>
        <sz val="9"/>
        <color indexed="8"/>
        <rFont val="Arial Narrow"/>
        <family val="2"/>
        <charset val="238"/>
      </rPr>
      <t/>
    </r>
  </si>
  <si>
    <t>C09DX04</t>
  </si>
  <si>
    <t>valsartan, sakubitril</t>
  </si>
  <si>
    <t>C10AA03</t>
  </si>
  <si>
    <r>
      <t>pravastatin</t>
    </r>
    <r>
      <rPr>
        <u/>
        <sz val="9"/>
        <color indexed="8"/>
        <rFont val="Arial Narrow"/>
        <family val="2"/>
        <charset val="238"/>
      </rPr>
      <t/>
    </r>
  </si>
  <si>
    <t>G04CA02</t>
  </si>
  <si>
    <t>tamsulosin</t>
  </si>
  <si>
    <t>H01AC01</t>
  </si>
  <si>
    <t>somatropin - biološki lijek</t>
  </si>
  <si>
    <t>H01BB02</t>
  </si>
  <si>
    <t>oksitocin</t>
  </si>
  <si>
    <t>H01CB03</t>
  </si>
  <si>
    <r>
      <t>lanreotid</t>
    </r>
    <r>
      <rPr>
        <u/>
        <sz val="9"/>
        <color indexed="8"/>
        <rFont val="Arial Narrow"/>
        <family val="2"/>
        <charset val="238"/>
      </rPr>
      <t/>
    </r>
  </si>
  <si>
    <t>H02AB07</t>
  </si>
  <si>
    <t>prednizon</t>
  </si>
  <si>
    <t>H03AA01</t>
  </si>
  <si>
    <t>levotiroksin</t>
  </si>
  <si>
    <t>H05BX01</t>
  </si>
  <si>
    <t>sinakalcet</t>
  </si>
  <si>
    <t>J01AA02</t>
  </si>
  <si>
    <t>doksiciklin</t>
  </si>
  <si>
    <t>J01DD02</t>
  </si>
  <si>
    <t>ceftazidim #</t>
  </si>
  <si>
    <t>J01DD08</t>
  </si>
  <si>
    <r>
      <t>cefiksim</t>
    </r>
    <r>
      <rPr>
        <u/>
        <sz val="9"/>
        <color indexed="8"/>
        <rFont val="Arial Narrow"/>
        <family val="2"/>
        <charset val="238"/>
      </rPr>
      <t/>
    </r>
  </si>
  <si>
    <t>J01DE01</t>
  </si>
  <si>
    <t>cefepim #</t>
  </si>
  <si>
    <t>J01DH02</t>
  </si>
  <si>
    <t>meropenem #</t>
  </si>
  <si>
    <t>J01DH51</t>
  </si>
  <si>
    <t>imipenem, cilastatin #</t>
  </si>
  <si>
    <r>
      <t>azitromicin</t>
    </r>
    <r>
      <rPr>
        <u/>
        <sz val="9"/>
        <color indexed="8"/>
        <rFont val="Arial Narrow"/>
        <family val="2"/>
        <charset val="238"/>
      </rPr>
      <t/>
    </r>
  </si>
  <si>
    <t>J01MA02</t>
  </si>
  <si>
    <t>ciprofloksacin #</t>
  </si>
  <si>
    <t>J01XB01</t>
  </si>
  <si>
    <t xml:space="preserve">kolistin </t>
  </si>
  <si>
    <t>J02AC01</t>
  </si>
  <si>
    <t>flukonazol</t>
  </si>
  <si>
    <t>J05AF05</t>
  </si>
  <si>
    <r>
      <t>lamivudin</t>
    </r>
    <r>
      <rPr>
        <u/>
        <sz val="9"/>
        <color indexed="8"/>
        <rFont val="Arial Narrow"/>
        <family val="2"/>
        <charset val="238"/>
      </rPr>
      <t/>
    </r>
  </si>
  <si>
    <t>J05AG03</t>
  </si>
  <si>
    <t>efavirenz</t>
  </si>
  <si>
    <t>J05AX08</t>
  </si>
  <si>
    <r>
      <t>raltegravir</t>
    </r>
    <r>
      <rPr>
        <u/>
        <sz val="9"/>
        <color indexed="8"/>
        <rFont val="Arial Narrow"/>
        <family val="2"/>
        <charset val="238"/>
      </rPr>
      <t/>
    </r>
  </si>
  <si>
    <t>L01AX03</t>
  </si>
  <si>
    <r>
      <t>temozolomid</t>
    </r>
    <r>
      <rPr>
        <u/>
        <sz val="9"/>
        <color indexed="8"/>
        <rFont val="Arial Narrow"/>
        <family val="2"/>
        <charset val="238"/>
      </rPr>
      <t/>
    </r>
  </si>
  <si>
    <t>L01XA02</t>
  </si>
  <si>
    <t>karboplatin</t>
  </si>
  <si>
    <t>L01XA03</t>
  </si>
  <si>
    <r>
      <t>oksaliplatin</t>
    </r>
    <r>
      <rPr>
        <u/>
        <sz val="9"/>
        <color indexed="8"/>
        <rFont val="Arial Narrow"/>
        <family val="2"/>
        <charset val="238"/>
      </rPr>
      <t/>
    </r>
  </si>
  <si>
    <t>L01XC14</t>
  </si>
  <si>
    <t>trastuzumab emtanzin</t>
  </si>
  <si>
    <t>L01XC18</t>
  </si>
  <si>
    <t>pembrolizumab - biološki lijek</t>
  </si>
  <si>
    <t>L01XE02</t>
  </si>
  <si>
    <t>gefitinib</t>
  </si>
  <si>
    <t>L01XE06</t>
  </si>
  <si>
    <t>dasatinib</t>
  </si>
  <si>
    <t>L01XE07</t>
  </si>
  <si>
    <t>lapatinib</t>
  </si>
  <si>
    <t>nilotinib</t>
  </si>
  <si>
    <t>L01XE27</t>
  </si>
  <si>
    <t>ibrutinib</t>
  </si>
  <si>
    <t>L01XE33</t>
  </si>
  <si>
    <t>palbociclib</t>
  </si>
  <si>
    <t>filgrastim - biološki lijek</t>
  </si>
  <si>
    <t>L04AA06</t>
  </si>
  <si>
    <t xml:space="preserve">mikofenolna kiselina </t>
  </si>
  <si>
    <t>L04AB02</t>
  </si>
  <si>
    <t>infliksimab - biološki lijek</t>
  </si>
  <si>
    <t>L04AD01</t>
  </si>
  <si>
    <t>ciklosporin A</t>
  </si>
  <si>
    <t>M01AE03</t>
  </si>
  <si>
    <t>ketoprofen</t>
  </si>
  <si>
    <t>M03AB01</t>
  </si>
  <si>
    <t>suksametonijum</t>
  </si>
  <si>
    <t>M05BA06</t>
  </si>
  <si>
    <r>
      <t>ibandronska kiselina</t>
    </r>
    <r>
      <rPr>
        <u/>
        <sz val="8"/>
        <color indexed="8"/>
        <rFont val="Arial Narrow"/>
        <family val="2"/>
        <charset val="238"/>
      </rPr>
      <t/>
    </r>
  </si>
  <si>
    <t>N01BB02</t>
  </si>
  <si>
    <t>lidokain hlorid</t>
  </si>
  <si>
    <t>N03AX09</t>
  </si>
  <si>
    <t>lamotrigin - originator</t>
  </si>
  <si>
    <t>N04BA02</t>
  </si>
  <si>
    <t>levodopa, benzerazid</t>
  </si>
  <si>
    <t>N05BA12</t>
  </si>
  <si>
    <t>alprazolam</t>
  </si>
  <si>
    <t>N05CD08</t>
  </si>
  <si>
    <t>midazolam</t>
  </si>
  <si>
    <t>NO7BC01</t>
  </si>
  <si>
    <t>buprenorfin</t>
  </si>
  <si>
    <t>R03AK03</t>
  </si>
  <si>
    <t>fenoterol, ipratropijum bromid</t>
  </si>
  <si>
    <t>R03AK06</t>
  </si>
  <si>
    <r>
      <t>flutikazon propionat, salmeterol</t>
    </r>
    <r>
      <rPr>
        <u/>
        <sz val="9"/>
        <color indexed="8"/>
        <rFont val="Arial Narrow"/>
        <family val="2"/>
        <charset val="238"/>
      </rPr>
      <t/>
    </r>
  </si>
  <si>
    <t>R03BA08</t>
  </si>
  <si>
    <t xml:space="preserve">ciklesonid </t>
  </si>
  <si>
    <t>R03BB04</t>
  </si>
  <si>
    <r>
      <t>tiotropijum bromid</t>
    </r>
    <r>
      <rPr>
        <u/>
        <sz val="9"/>
        <color indexed="8"/>
        <rFont val="Arial Narrow"/>
        <family val="2"/>
        <charset val="238"/>
      </rPr>
      <t/>
    </r>
  </si>
  <si>
    <t>S01ED51</t>
  </si>
  <si>
    <t>timolol, brinzolamid</t>
  </si>
  <si>
    <t>S01EE01</t>
  </si>
  <si>
    <t>latanoprost</t>
  </si>
  <si>
    <t>namirnica za enteralnu primjenu (Suportan)</t>
  </si>
  <si>
    <t>14x20mg</t>
  </si>
  <si>
    <t>6x(20mg/ml)</t>
  </si>
  <si>
    <t>1x(250mcg/5ml)</t>
  </si>
  <si>
    <t>5x3ml</t>
  </si>
  <si>
    <t>3x1,5ml</t>
  </si>
  <si>
    <t>30x1.000mg</t>
  </si>
  <si>
    <t>56x(1000mg+50mg)</t>
  </si>
  <si>
    <t>56x(850mg+50mg)</t>
  </si>
  <si>
    <t>60x(50mg+1000mg)</t>
  </si>
  <si>
    <t>28x100mg</t>
  </si>
  <si>
    <t>30x10mg</t>
  </si>
  <si>
    <t>30x25mg</t>
  </si>
  <si>
    <t>2x3ml</t>
  </si>
  <si>
    <t>50x0,25mcg</t>
  </si>
  <si>
    <t>30*1g</t>
  </si>
  <si>
    <t>5x10ml</t>
  </si>
  <si>
    <t>10x2.500 U</t>
  </si>
  <si>
    <t>60x110mg</t>
  </si>
  <si>
    <t>60x150mg</t>
  </si>
  <si>
    <t>28x20mg</t>
  </si>
  <si>
    <t>5x2mg</t>
  </si>
  <si>
    <t>1x1mg</t>
  </si>
  <si>
    <t>28x25mg</t>
  </si>
  <si>
    <t>30x350mg</t>
  </si>
  <si>
    <t>6x(10.000 U/ml)</t>
  </si>
  <si>
    <t>6x(2.000 U/1 ml)</t>
  </si>
  <si>
    <t>1x(20mcg/0,5ml)</t>
  </si>
  <si>
    <t>1x(75mcg/0,3ml)</t>
  </si>
  <si>
    <t>50x40mg</t>
  </si>
  <si>
    <t>28x(20mg+12,5mg)</t>
  </si>
  <si>
    <t>28x50mg</t>
  </si>
  <si>
    <t>28x(50mg+12,5mg)</t>
  </si>
  <si>
    <t>28x(26mg+24mg)</t>
  </si>
  <si>
    <t>30x20mg</t>
  </si>
  <si>
    <t>30x0,4mg</t>
  </si>
  <si>
    <t>1x15mg/1,5ml</t>
  </si>
  <si>
    <t>10x1ml</t>
  </si>
  <si>
    <t>1x120mg</t>
  </si>
  <si>
    <t>20x20mg</t>
  </si>
  <si>
    <t>50x0,05mg</t>
  </si>
  <si>
    <t>50x0,1mg</t>
  </si>
  <si>
    <t>28x30mg</t>
  </si>
  <si>
    <t>5x100mg</t>
  </si>
  <si>
    <t>10x(4.000mg + 500mg)</t>
  </si>
  <si>
    <t>5x1.000mg</t>
  </si>
  <si>
    <t>10x400mg</t>
  </si>
  <si>
    <t>10x20ml</t>
  </si>
  <si>
    <t>10x1.000mg</t>
  </si>
  <si>
    <t>10x(500mg + 500mg)</t>
  </si>
  <si>
    <t>3x500mg</t>
  </si>
  <si>
    <t>5x(100mg/10ml)</t>
  </si>
  <si>
    <t>10x500mg</t>
  </si>
  <si>
    <t>1x400mg/250ml</t>
  </si>
  <si>
    <t>10x1000000 IU</t>
  </si>
  <si>
    <t>1x100ml</t>
  </si>
  <si>
    <t>30x600mg</t>
  </si>
  <si>
    <t>60x400mg</t>
  </si>
  <si>
    <t>5x20</t>
  </si>
  <si>
    <t>1x(150mg/15ml)</t>
  </si>
  <si>
    <t>1x(100mg/20ml)</t>
  </si>
  <si>
    <t>2x(100mg/10ml)</t>
  </si>
  <si>
    <t>1x(500mg/50ml)</t>
  </si>
  <si>
    <t>1x(420mg/14ml)</t>
  </si>
  <si>
    <t>1x4ml</t>
  </si>
  <si>
    <t>30x250mg</t>
  </si>
  <si>
    <t>60x50mg</t>
  </si>
  <si>
    <t>70x250mg</t>
  </si>
  <si>
    <t>112x150mg</t>
  </si>
  <si>
    <t>112x200mg</t>
  </si>
  <si>
    <t>56x20 mg</t>
  </si>
  <si>
    <t>120x75mg</t>
  </si>
  <si>
    <t>90x140 mg</t>
  </si>
  <si>
    <t>21x100mg</t>
  </si>
  <si>
    <t>63x200mg</t>
  </si>
  <si>
    <t>112x40mg</t>
  </si>
  <si>
    <t>1x0,5ml</t>
  </si>
  <si>
    <t>56x5mg</t>
  </si>
  <si>
    <t>1x(400mg/20ml)</t>
  </si>
  <si>
    <t>1x(5.000mg/50ml)</t>
  </si>
  <si>
    <t>60x1mg</t>
  </si>
  <si>
    <t>100x2ml</t>
  </si>
  <si>
    <t>1x(3mg/3ml)</t>
  </si>
  <si>
    <t>1x2ml</t>
  </si>
  <si>
    <t>1x150mg</t>
  </si>
  <si>
    <t>10x3.5ml</t>
  </si>
  <si>
    <t>10x100ml</t>
  </si>
  <si>
    <t>100x(200mg + 50mg)</t>
  </si>
  <si>
    <t>30x1mg</t>
  </si>
  <si>
    <t>10x5mg/ml</t>
  </si>
  <si>
    <t>200x(0,05mg + 0,021mg)</t>
  </si>
  <si>
    <t>1x60 doza</t>
  </si>
  <si>
    <t>30x18mcg</t>
  </si>
  <si>
    <t>1x5ml</t>
  </si>
  <si>
    <t>1x2,5ml</t>
  </si>
  <si>
    <t>1x200ml</t>
  </si>
  <si>
    <t>gastrorezistentna tableta 20mg</t>
  </si>
  <si>
    <t>rastvor za injekciju 20mg/ml</t>
  </si>
  <si>
    <t xml:space="preserve">rastvor za injekciju 250mcg/5ml   </t>
  </si>
  <si>
    <t>rastvor za injekciju u penu sa uloškom 100 U/ml (3ml)</t>
  </si>
  <si>
    <t>suspenzija za injekciju u penu sa uloškom 100 U/ml (3ml)</t>
  </si>
  <si>
    <t>rastvor za injekciju u penu sa uloškom 300 U/ml (1,5ml)</t>
  </si>
  <si>
    <t>rastvor za injekciju 100j./ml + 3.6mg/ml</t>
  </si>
  <si>
    <t>tableta sa produženim oslobađanjem 1.000mg</t>
  </si>
  <si>
    <t>film tableta 1000mg+50mg</t>
  </si>
  <si>
    <t>film tableta 850mg+50mg</t>
  </si>
  <si>
    <t>film tableta 50mg+1000mg</t>
  </si>
  <si>
    <t xml:space="preserve">film tableta 100mg  </t>
  </si>
  <si>
    <t>film tableta 10mg</t>
  </si>
  <si>
    <t>film tableta 25mg</t>
  </si>
  <si>
    <t>rastvor za injekciju u penu sa uloškom 6mg/ml</t>
  </si>
  <si>
    <t>kapsula meka 0,25mcg</t>
  </si>
  <si>
    <t xml:space="preserve">tablete sa produž.oslobadj. 1gr  </t>
  </si>
  <si>
    <t>ampula 10% (10ml)</t>
  </si>
  <si>
    <t>špric 2.500 U</t>
  </si>
  <si>
    <t>kapsula tvrda 110mg</t>
  </si>
  <si>
    <t xml:space="preserve">kapsula tvrda 150mg  </t>
  </si>
  <si>
    <t>film tableta 20mg</t>
  </si>
  <si>
    <t>rastvor za injekciju 2mg/0,2ml</t>
  </si>
  <si>
    <t>prašak za rastvor za injekciju 1mg (50K i.j.)</t>
  </si>
  <si>
    <t>film tablete  50mg</t>
  </si>
  <si>
    <t>film tablete  25 mg</t>
  </si>
  <si>
    <t>kapsula, tvrda 350mg</t>
  </si>
  <si>
    <t>rastvor za injekciju u napunjenom injekcionom špricu 10.000 U/ml</t>
  </si>
  <si>
    <t>rastvor za injekciju u  napunjenom injekcionom špricu 2.000 U/ml</t>
  </si>
  <si>
    <t>rastvor za injekciju 20mcg/0,5ml</t>
  </si>
  <si>
    <t>rastvor za injekciju 75mcg/0,3ml</t>
  </si>
  <si>
    <t xml:space="preserve">   injekcija 10mg/1ml</t>
  </si>
  <si>
    <t>tableta sa produženim oslobađanjem 40mg</t>
  </si>
  <si>
    <t>film tablete 10 mg</t>
  </si>
  <si>
    <t>film tableta 5mg</t>
  </si>
  <si>
    <t>tableta 20mg + 12,5mg</t>
  </si>
  <si>
    <t>film tableta 50mg</t>
  </si>
  <si>
    <t>film tableta 50mg + 12,5mg</t>
  </si>
  <si>
    <t>film tableta 26mg+24mg</t>
  </si>
  <si>
    <t>tableta 20mg</t>
  </si>
  <si>
    <t>kapsula sa produženim oslobađanjem, tvrda 0,4mg</t>
  </si>
  <si>
    <t>rastvor za injekciju u penu sa uloškom 15mg/1.5ml</t>
  </si>
  <si>
    <t>rastvor za injekciju/infuziju 5 U/ml</t>
  </si>
  <si>
    <t>rastvor za injekciju  120mg</t>
  </si>
  <si>
    <t>prašak i rastvarač za rastvor za inj/inf 20mg</t>
  </si>
  <si>
    <t>tableta  0,05mg</t>
  </si>
  <si>
    <t>tableta 0,1mg</t>
  </si>
  <si>
    <t>film tableta 30mg</t>
  </si>
  <si>
    <t>kapsula tvrda 100mg</t>
  </si>
  <si>
    <t>prašak za rastvor za infuziju 4.000mg + 500mg</t>
  </si>
  <si>
    <t>prašak za rastvor za injekciju  1.000mg</t>
  </si>
  <si>
    <t>film tableta 400 mg</t>
  </si>
  <si>
    <t>prašak rastvor za inf/inj 1.000mg</t>
  </si>
  <si>
    <t>prašak za rastvor za injekciju/infuziju 1.000mg</t>
  </si>
  <si>
    <t>prašak za rastvor za infuziju 500mg + 500mg</t>
  </si>
  <si>
    <t>prašak za rastvor za infuziju 500mg</t>
  </si>
  <si>
    <t>film tableta 500mg</t>
  </si>
  <si>
    <t>koncentrat za rastvor za infuziju 100mg/10ml</t>
  </si>
  <si>
    <t>rastvor za infuziju 400mg/250ml</t>
  </si>
  <si>
    <t>prašak za rastvor za injek/infuz. 1000000 ij</t>
  </si>
  <si>
    <t>rastvor za infuziju 2mg/ml (100ml)</t>
  </si>
  <si>
    <t>film tableta 150mg</t>
  </si>
  <si>
    <t xml:space="preserve"> film tableta 600mg</t>
  </si>
  <si>
    <t xml:space="preserve"> film tableta 400mg</t>
  </si>
  <si>
    <t>kapsula, tvrda 20mg</t>
  </si>
  <si>
    <t>prašak za suspenziju za injekciju 100mg</t>
  </si>
  <si>
    <t>koncentrat za rastvor za infuzije 150mg/15ml (10mg/ml)</t>
  </si>
  <si>
    <t>koncentrat za rastvor za infuziju 100mg/20ml</t>
  </si>
  <si>
    <t>koncentrat za rastvor za infuziju 500mg/50ml</t>
  </si>
  <si>
    <t>koncentrat za rastvor za infuziju 25mg/ml</t>
  </si>
  <si>
    <t>koncentrat za rastvor za infuziju 420mg/14ml</t>
  </si>
  <si>
    <t>prašak za koncentrat za rastvor za infuziju 100mg</t>
  </si>
  <si>
    <t>tablete 250mg</t>
  </si>
  <si>
    <t xml:space="preserve">film tablete 50mg </t>
  </si>
  <si>
    <t>film tableta 250mg</t>
  </si>
  <si>
    <t>kapsula tvrda 150 mg</t>
  </si>
  <si>
    <t>kapsula tvrda 200mg</t>
  </si>
  <si>
    <t>tablete  20mg</t>
  </si>
  <si>
    <t>tablete  5 mg</t>
  </si>
  <si>
    <t>kapsula tvrda 75mg</t>
  </si>
  <si>
    <t>film tableta 2mg</t>
  </si>
  <si>
    <t>kapsula tvrda 140 mg</t>
  </si>
  <si>
    <t>tvrda kapsula 100mg</t>
  </si>
  <si>
    <t>film tableta 200mg</t>
  </si>
  <si>
    <t>tvrda kapsula 4mg</t>
  </si>
  <si>
    <t>implantat (1 napunjeni špric) 3,6mg</t>
  </si>
  <si>
    <t>prašak i rastvarač za suspenziju za injekcije sa produženim oslobađanjem 3,75mg</t>
  </si>
  <si>
    <t>kapsula tvrda 40mg</t>
  </si>
  <si>
    <t>rastvor za injekciju/infuziju u napunjenom injekcionom špricu 48 MU (0,48mg)/0,5ml (0,5ml)</t>
  </si>
  <si>
    <t>film tablete 5mg</t>
  </si>
  <si>
    <t>tableta 14mg</t>
  </si>
  <si>
    <t>tableta 10mg</t>
  </si>
  <si>
    <t>rastvor za injekciju u napunjenom injekcionom špricu 50mg</t>
  </si>
  <si>
    <t>koncentrat za rastvor za infuziju 80mg/4ml</t>
  </si>
  <si>
    <t>koncentrat za rastvor za infuziju 400mg/20ml</t>
  </si>
  <si>
    <t>oralni rastvor 5.000mg/50ml</t>
  </si>
  <si>
    <t>kapsula, tvrda 1mg</t>
  </si>
  <si>
    <t>kapsula, tvrda 5mg</t>
  </si>
  <si>
    <t>kapsula sa produženim oslobađanjem, tvrda 5mg</t>
  </si>
  <si>
    <t>film tableta 100mg</t>
  </si>
  <si>
    <t>rastvor za injekciju/infuziju 100mg/2ml</t>
  </si>
  <si>
    <t>rastvor za injekciju 3mg/3ml</t>
  </si>
  <si>
    <t>koncentrat za rastvor za infuziju 2mg/2ml</t>
  </si>
  <si>
    <t>film tableta  150mg</t>
  </si>
  <si>
    <t>rastvor za injekciju 10mg/ml (3,5ml)</t>
  </si>
  <si>
    <t>rastvor za infuziju 10mg/100ml</t>
  </si>
  <si>
    <t>tableta 100mg</t>
  </si>
  <si>
    <t>tableta 200mg + 50mg</t>
  </si>
  <si>
    <t>tableta 1mg</t>
  </si>
  <si>
    <t>rastvor za injekciju 5mg/ml</t>
  </si>
  <si>
    <t>subling.tableta 2m</t>
  </si>
  <si>
    <t>subling.tableta 8mg</t>
  </si>
  <si>
    <t>rastvor za inhalaciju pod pritiskom (0,05mg + 0,021mg)/dozi (200 doza)</t>
  </si>
  <si>
    <t>prašak za inhalaciju, podijeljen 500mcg + 50mcg</t>
  </si>
  <si>
    <t>rastvor za inhalaciju pod pritiskom 160mcg/doza (60 doza)</t>
  </si>
  <si>
    <t>prašak za inhalaciju, tvrda kapsula 18mcg</t>
  </si>
  <si>
    <t>kapi za oči, suspenzija 5mg/ml + 10mg/ml</t>
  </si>
  <si>
    <t>kapi za oči, rastvor 0.00005</t>
  </si>
  <si>
    <t>plastična bočica 200ml</t>
  </si>
  <si>
    <t>Boehringer Ingelhem  Spanija</t>
  </si>
  <si>
    <t xml:space="preserve">Buscopan rastvor za injekciju 20mg/ml ; pakovanje :6 ampula x20mg/ml;
</t>
  </si>
  <si>
    <t>Farmegra</t>
  </si>
  <si>
    <t>Alpha D3,kapsula meka 0,25mcg;
pakovanje : 50x0,25mcg;</t>
  </si>
  <si>
    <t>Kaleorid LP, tableta ,1g, pakovanje,30x1g</t>
  </si>
  <si>
    <t>Karo Pharma AB, Švedska;</t>
  </si>
  <si>
    <t xml:space="preserve">Fragmin rastvor za injekciju u napunjenom injekcionom špricu 2,500 ij ; Pakovanje 10 spriceva x2.500ij/0.2ml; </t>
  </si>
  <si>
    <t>Pfizer Manufacturing Belgium NV, Belgija</t>
  </si>
  <si>
    <t>XARELTO film tableta 20mg; Pakovanje : 28x20mg;</t>
  </si>
  <si>
    <t xml:space="preserve">Bayer Pharma AG Njemačka </t>
  </si>
  <si>
    <t>Binocrit rastvor za injekciju u napunjenom injekcionom špricu ; 
Pakovanje : 6 špriceva x(2.000 U/1 ml);</t>
  </si>
  <si>
    <t>Etilefrine SERB ampula ; Pakovanje :6 ampula x10mg/1ml ;</t>
  </si>
  <si>
    <t>Serb Laboratoires, Francuska(SERB SAS)</t>
  </si>
  <si>
    <t>TAMSOL kapsula sa produženim oslobađanjem, tvrda 0,4mg</t>
  </si>
  <si>
    <t xml:space="preserve">Pharma Swiss doo ,Srbija </t>
  </si>
  <si>
    <t>Oxytocin Grindeks 5 U/ml ; pakovanje :10 ampula *5i.j./ml</t>
  </si>
  <si>
    <t>Akciju Sabiedriba "Grindeks", Letonija</t>
  </si>
  <si>
    <t>Lemod-solu prašak i rastvarač za rastvor za inj/inf; Pakovanje: 15 ampula *20mg;</t>
  </si>
  <si>
    <t>Hemofarm AD Vršac,Srbija</t>
  </si>
  <si>
    <t>Piperacillin/Tazobaktam Panpharma ,prasak za rastvor za infuziju 4g+500mg;</t>
  </si>
  <si>
    <t xml:space="preserve">Panfarma Francuska  u saradnji sa Rotexmedica GmbH ,Njemačka </t>
  </si>
  <si>
    <t>Hemomycin film tablete ;
Pakovanje : 3x500mg ;</t>
  </si>
  <si>
    <t>Hemomycin ,prašak za rastvor za infuziju 500mg; 
Pakovanje :  1 bočica x500mg;</t>
  </si>
  <si>
    <t>Ciprinol koncentrat za rastvor za infuziju 100mg/ 10ml ; pakovanje : 5 ampula x100mg/10ml;</t>
  </si>
  <si>
    <t>Ciprinol,film tableta 500mg ; Pakovanje : 10x500mg;</t>
  </si>
  <si>
    <t>Cenomar rastvor za infuziju; Pakovanje :  1 boca x 400mg/250ml</t>
  </si>
  <si>
    <t xml:space="preserve">Xellia Pharmaceuticals Danska </t>
  </si>
  <si>
    <t>Vidaza , prašak za suspenziju za injekciju; 
Pakovanje :1x100mg;</t>
  </si>
  <si>
    <t>Celgene Europe Limited ,V Britanija</t>
  </si>
  <si>
    <t>IBRANCE tvrda kapsula 100mg; Pakovanje : 21x100mg</t>
  </si>
  <si>
    <t>Pfizer Manufacturing Deutschland GmbH, Njemačka</t>
  </si>
  <si>
    <t>Diphereline
prašak i rastvarač za suspenziju za injekcije sa produženim oslobađanjem 3,75mg/2ml ; 
Pakovanje :1bocica x 3,75 mg i rastvarac 2ml ;</t>
  </si>
  <si>
    <t xml:space="preserve">Pharma Swiss,Srbija 
Ipsen Pharma Biotech,Francuska </t>
  </si>
  <si>
    <t>KETONAL FORTE,film tableta 100mg ; Pakovanje: 20x100mg</t>
  </si>
  <si>
    <t xml:space="preserve">LEK FARMACEUTSKA DRUZBA Slovenija </t>
  </si>
  <si>
    <t>Bonviva rastvor za injekciju 3mg/3ml, pakovanje :1 ampula x(3mg/3ml)</t>
  </si>
  <si>
    <t xml:space="preserve">ALVODRONIC ,film tableta  150mg ; Pakovanje : 1*150mg </t>
  </si>
  <si>
    <t xml:space="preserve">Midazolam Panpharma rastvor za injekciju 5mg/ml , pakovanje : 10 ampula  x 15mg/3ml; </t>
  </si>
  <si>
    <t xml:space="preserve">XALATAN kapi za oči, rastvor 0.00005 ; Pakovanje : 1x2,5ml </t>
  </si>
  <si>
    <t>Fluconal rastvor za infuziju 2mg/ml, pakovanje : 1 bočica x 200mg/100ml</t>
  </si>
  <si>
    <t>NovoSeven prašak za rastvor za injekciju 1mg; pakovanje :1 bočica staklena sa 1mg praška i 1 napunjeni injekcioni špric sa 1ml rastvarača ;</t>
  </si>
  <si>
    <t>Novo Nordisk A/S Danska;</t>
  </si>
  <si>
    <t>Teva Pharmaceutical Industries</t>
  </si>
  <si>
    <t>COLISTIN ALVOGEN prašak za rastvor za injek/infuz. 1000000 ij; Pakovanje : 10x1000000 IU</t>
  </si>
  <si>
    <t>Alvodronic ,koncentrat za rast za infuziju 2mg/2ml ; pakovanje :1 ampula *2mg/2ml</t>
  </si>
  <si>
    <t xml:space="preserve">Pharmathen SA Grcka </t>
  </si>
  <si>
    <t xml:space="preserve">Roche Diagnostics GmbH,Njemačka </t>
  </si>
  <si>
    <t>Rotexmedica GmbH Arznemittelwerk, Njemačka  za proizvodjaca Panfarma Francuska</t>
  </si>
  <si>
    <t xml:space="preserve">Pfizer Manufacturing Belgium NV/SA, Belgija </t>
  </si>
  <si>
    <t xml:space="preserve">Hemofarm AD Vrsac,Srbija </t>
  </si>
  <si>
    <t xml:space="preserve">Krka Novo Mesto,Slovenija </t>
  </si>
  <si>
    <t>Ukupna vrijednost svih ponudjenih partija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</si>
</sst>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[$€-1]_-;\-* #,##0.00\ [$€-1]_-;_-* &quot;-&quot;??\ [$€-1]_-;_-@_-"/>
  </numFmts>
  <fonts count="1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u/>
      <sz val="8"/>
      <color indexed="8"/>
      <name val="Arial Narrow"/>
      <family val="2"/>
      <charset val="238"/>
    </font>
    <font>
      <sz val="11"/>
      <color theme="1"/>
      <name val="Calibri"/>
      <family val="2"/>
      <charset val="1"/>
      <scheme val="minor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6" fillId="0" borderId="0" applyFont="0" applyFill="0" applyBorder="0" applyAlignment="0" applyProtection="0"/>
  </cellStyleXfs>
  <cellXfs count="106">
    <xf numFmtId="0" fontId="0" fillId="0" borderId="0" xfId="0"/>
    <xf numFmtId="0" fontId="9" fillId="0" borderId="1" xfId="0" applyFont="1" applyBorder="1" applyAlignment="1" applyProtection="1">
      <alignment horizontal="left" vertical="center" wrapText="1"/>
    </xf>
    <xf numFmtId="4" fontId="10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2" fontId="10" fillId="0" borderId="1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left" vertical="center" wrapText="1"/>
    </xf>
    <xf numFmtId="0" fontId="12" fillId="3" borderId="0" xfId="0" applyFont="1" applyFill="1" applyBorder="1" applyAlignment="1">
      <alignment vertical="center" wrapText="1"/>
    </xf>
    <xf numFmtId="164" fontId="9" fillId="3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2" fontId="11" fillId="2" borderId="2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0" borderId="2" xfId="0" applyFont="1" applyBorder="1" applyAlignment="1">
      <alignment vertical="center"/>
    </xf>
    <xf numFmtId="2" fontId="8" fillId="0" borderId="2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2" fontId="8" fillId="3" borderId="2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2" fontId="13" fillId="0" borderId="5" xfId="0" applyNumberFormat="1" applyFont="1" applyBorder="1" applyAlignment="1">
      <alignment vertical="center"/>
    </xf>
    <xf numFmtId="2" fontId="11" fillId="0" borderId="0" xfId="0" applyNumberFormat="1" applyFont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vertical="center" wrapText="1"/>
    </xf>
    <xf numFmtId="0" fontId="7" fillId="3" borderId="1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 applyProtection="1">
      <alignment vertical="center"/>
      <protection locked="0"/>
    </xf>
    <xf numFmtId="1" fontId="13" fillId="4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64" fontId="13" fillId="4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9" fillId="3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13" fillId="4" borderId="1" xfId="29" applyNumberFormat="1" applyFont="1" applyFill="1" applyBorder="1" applyAlignment="1">
      <alignment horizontal="center" vertical="center" wrapText="1"/>
    </xf>
    <xf numFmtId="164" fontId="13" fillId="0" borderId="1" xfId="29" applyNumberFormat="1" applyFont="1" applyBorder="1" applyAlignment="1">
      <alignment horizontal="center" vertical="center"/>
    </xf>
    <xf numFmtId="164" fontId="10" fillId="0" borderId="1" xfId="29" applyNumberFormat="1" applyFont="1" applyFill="1" applyBorder="1" applyAlignment="1">
      <alignment horizontal="center" vertical="center"/>
    </xf>
    <xf numFmtId="164" fontId="12" fillId="0" borderId="1" xfId="29" applyNumberFormat="1" applyFont="1" applyFill="1" applyBorder="1" applyAlignment="1">
      <alignment horizontal="center" vertical="center"/>
    </xf>
    <xf numFmtId="164" fontId="13" fillId="0" borderId="0" xfId="29" applyNumberFormat="1" applyFont="1" applyBorder="1" applyAlignment="1">
      <alignment horizontal="center" vertical="center"/>
    </xf>
    <xf numFmtId="1" fontId="13" fillId="4" borderId="6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1" fontId="10" fillId="3" borderId="6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left" vertical="center"/>
    </xf>
    <xf numFmtId="4" fontId="10" fillId="0" borderId="1" xfId="0" applyNumberFormat="1" applyFont="1" applyFill="1" applyBorder="1" applyAlignment="1">
      <alignment horizontal="left" vertical="center"/>
    </xf>
    <xf numFmtId="4" fontId="12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" fontId="9" fillId="3" borderId="6" xfId="0" applyNumberFormat="1" applyFont="1" applyFill="1" applyBorder="1" applyAlignment="1">
      <alignment horizontal="center" vertical="center"/>
    </xf>
    <xf numFmtId="1" fontId="13" fillId="3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" fontId="13" fillId="0" borderId="7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 applyProtection="1">
      <alignment horizontal="left" vertical="center" wrapText="1"/>
    </xf>
    <xf numFmtId="0" fontId="13" fillId="3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164" fontId="12" fillId="3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4" fillId="0" borderId="1" xfId="29" applyNumberFormat="1" applyFont="1" applyBorder="1" applyAlignment="1">
      <alignment horizontal="center" vertical="center"/>
    </xf>
  </cellXfs>
  <cellStyles count="30">
    <cellStyle name="Comma" xfId="29" builtinId="3"/>
    <cellStyle name="Normal" xfId="0" builtinId="0"/>
    <cellStyle name="Normal 10" xfId="4"/>
    <cellStyle name="Normal 11" xfId="5"/>
    <cellStyle name="Normal 12" xfId="6"/>
    <cellStyle name="Normal 19" xfId="27"/>
    <cellStyle name="Normal 20" xfId="28"/>
    <cellStyle name="Normal 23" xfId="7"/>
    <cellStyle name="Normal 24" xfId="8"/>
    <cellStyle name="Normal 27" xfId="9"/>
    <cellStyle name="Normal 28" xfId="10"/>
    <cellStyle name="Normal 29" xfId="23"/>
    <cellStyle name="Normal 3" xfId="1"/>
    <cellStyle name="Normal 30" xfId="24"/>
    <cellStyle name="Normal 31" xfId="25"/>
    <cellStyle name="Normal 32" xfId="26"/>
    <cellStyle name="Normal 33" xfId="19"/>
    <cellStyle name="Normal 34" xfId="20"/>
    <cellStyle name="Normal 35" xfId="21"/>
    <cellStyle name="Normal 36" xfId="22"/>
    <cellStyle name="Normal 37" xfId="15"/>
    <cellStyle name="Normal 38" xfId="16"/>
    <cellStyle name="Normal 39" xfId="11"/>
    <cellStyle name="Normal 4" xfId="2"/>
    <cellStyle name="Normal 40" xfId="12"/>
    <cellStyle name="Normal 41" xfId="17"/>
    <cellStyle name="Normal 42" xfId="18"/>
    <cellStyle name="Normal 43" xfId="13"/>
    <cellStyle name="Normal 44" xfId="14"/>
    <cellStyle name="Normal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tabSelected="1" topLeftCell="B1" zoomScaleNormal="100" workbookViewId="0">
      <selection activeCell="N133" sqref="N133"/>
    </sheetView>
  </sheetViews>
  <sheetFormatPr defaultRowHeight="12" x14ac:dyDescent="0.25"/>
  <cols>
    <col min="1" max="1" width="9.28515625" style="5" hidden="1" customWidth="1"/>
    <col min="2" max="2" width="9.140625" style="92"/>
    <col min="3" max="3" width="11.140625" style="5" customWidth="1"/>
    <col min="4" max="4" width="24.5703125" style="22" customWidth="1"/>
    <col min="5" max="5" width="32.85546875" style="82" customWidth="1"/>
    <col min="6" max="6" width="17.42578125" style="76" customWidth="1"/>
    <col min="7" max="7" width="26.5703125" style="5" customWidth="1"/>
    <col min="8" max="9" width="14" style="5" customWidth="1"/>
    <col min="10" max="10" width="13.85546875" style="50" customWidth="1"/>
    <col min="11" max="11" width="16.5703125" style="5" customWidth="1"/>
    <col min="12" max="12" width="16" style="58" customWidth="1"/>
    <col min="13" max="13" width="19.42578125" style="32" customWidth="1"/>
    <col min="14" max="14" width="16.28515625" style="63" customWidth="1"/>
    <col min="15" max="15" width="9.140625" style="50"/>
    <col min="16" max="16" width="9.140625" style="104"/>
    <col min="17" max="17" width="11.85546875" style="86" customWidth="1"/>
    <col min="18" max="16384" width="9.140625" style="5"/>
  </cols>
  <sheetData>
    <row r="1" spans="1:17" s="22" customFormat="1" ht="24" x14ac:dyDescent="0.25">
      <c r="A1" s="19" t="s">
        <v>0</v>
      </c>
      <c r="B1" s="88" t="s">
        <v>1</v>
      </c>
      <c r="C1" s="19" t="s">
        <v>2</v>
      </c>
      <c r="D1" s="19" t="s">
        <v>3</v>
      </c>
      <c r="E1" s="65" t="s">
        <v>89</v>
      </c>
      <c r="F1" s="65" t="s">
        <v>4</v>
      </c>
      <c r="G1" s="20" t="s">
        <v>90</v>
      </c>
      <c r="H1" s="19" t="s">
        <v>5</v>
      </c>
      <c r="I1" s="19" t="s">
        <v>91</v>
      </c>
      <c r="J1" s="44" t="s">
        <v>92</v>
      </c>
      <c r="K1" s="19" t="s">
        <v>93</v>
      </c>
      <c r="L1" s="51" t="s">
        <v>94</v>
      </c>
      <c r="M1" s="21" t="s">
        <v>6</v>
      </c>
      <c r="N1" s="59" t="s">
        <v>95</v>
      </c>
      <c r="O1" s="64" t="s">
        <v>96</v>
      </c>
      <c r="P1" s="96" t="s">
        <v>7</v>
      </c>
      <c r="Q1" s="83" t="s">
        <v>8</v>
      </c>
    </row>
    <row r="2" spans="1:17" x14ac:dyDescent="0.25">
      <c r="A2" s="23"/>
      <c r="B2" s="89">
        <v>1</v>
      </c>
      <c r="C2" s="33" t="s">
        <v>98</v>
      </c>
      <c r="D2" s="33" t="s">
        <v>99</v>
      </c>
      <c r="E2" s="1"/>
      <c r="F2" s="67"/>
      <c r="G2" s="34" t="s">
        <v>358</v>
      </c>
      <c r="H2" s="33" t="s">
        <v>263</v>
      </c>
      <c r="I2" s="35">
        <v>5000</v>
      </c>
      <c r="J2" s="45"/>
      <c r="K2" s="36">
        <v>1.42</v>
      </c>
      <c r="L2" s="52"/>
      <c r="M2" s="24">
        <f t="shared" ref="M2:M33" si="0">K2*I2</f>
        <v>7100</v>
      </c>
      <c r="N2" s="60"/>
      <c r="O2" s="66"/>
      <c r="P2" s="97"/>
      <c r="Q2" s="84">
        <v>2420</v>
      </c>
    </row>
    <row r="3" spans="1:17" ht="64.5" customHeight="1" x14ac:dyDescent="0.25">
      <c r="A3" s="23"/>
      <c r="B3" s="90">
        <v>2</v>
      </c>
      <c r="C3" s="37" t="s">
        <v>100</v>
      </c>
      <c r="D3" s="37" t="s">
        <v>101</v>
      </c>
      <c r="E3" s="1" t="s">
        <v>478</v>
      </c>
      <c r="F3" s="2" t="s">
        <v>477</v>
      </c>
      <c r="G3" s="34" t="s">
        <v>359</v>
      </c>
      <c r="H3" s="37" t="s">
        <v>264</v>
      </c>
      <c r="I3" s="37">
        <v>1500</v>
      </c>
      <c r="J3" s="45">
        <v>1500</v>
      </c>
      <c r="K3" s="36">
        <v>1.62</v>
      </c>
      <c r="L3" s="52">
        <v>1.62</v>
      </c>
      <c r="M3" s="24">
        <f t="shared" si="0"/>
        <v>2430</v>
      </c>
      <c r="N3" s="61">
        <f>L3*J3</f>
        <v>2430</v>
      </c>
      <c r="O3" s="66">
        <v>1</v>
      </c>
      <c r="P3" s="97" t="s">
        <v>479</v>
      </c>
      <c r="Q3" s="84">
        <v>2420</v>
      </c>
    </row>
    <row r="4" spans="1:17" x14ac:dyDescent="0.25">
      <c r="A4" s="23"/>
      <c r="B4" s="89">
        <v>3</v>
      </c>
      <c r="C4" s="37" t="s">
        <v>102</v>
      </c>
      <c r="D4" s="38" t="s">
        <v>103</v>
      </c>
      <c r="E4" s="1"/>
      <c r="F4" s="67"/>
      <c r="G4" s="34" t="s">
        <v>360</v>
      </c>
      <c r="H4" s="37" t="s">
        <v>265</v>
      </c>
      <c r="I4" s="37">
        <v>50</v>
      </c>
      <c r="J4" s="45"/>
      <c r="K4" s="36">
        <v>45.54</v>
      </c>
      <c r="L4" s="52"/>
      <c r="M4" s="24">
        <f t="shared" si="0"/>
        <v>2277</v>
      </c>
      <c r="N4" s="61">
        <f t="shared" ref="N4:N67" si="1">L4*J4</f>
        <v>0</v>
      </c>
      <c r="O4" s="66"/>
      <c r="P4" s="97"/>
      <c r="Q4" s="84">
        <v>2420</v>
      </c>
    </row>
    <row r="5" spans="1:17" ht="24" x14ac:dyDescent="0.25">
      <c r="A5" s="23"/>
      <c r="B5" s="89">
        <v>4</v>
      </c>
      <c r="C5" s="33" t="s">
        <v>104</v>
      </c>
      <c r="D5" s="33" t="s">
        <v>105</v>
      </c>
      <c r="E5" s="17"/>
      <c r="F5" s="69"/>
      <c r="G5" s="34" t="s">
        <v>361</v>
      </c>
      <c r="H5" s="33" t="s">
        <v>266</v>
      </c>
      <c r="I5" s="35">
        <v>600</v>
      </c>
      <c r="J5" s="46"/>
      <c r="K5" s="36">
        <v>19.670000000000002</v>
      </c>
      <c r="L5" s="53"/>
      <c r="M5" s="24">
        <f t="shared" si="0"/>
        <v>11802.000000000002</v>
      </c>
      <c r="N5" s="61">
        <f t="shared" si="1"/>
        <v>0</v>
      </c>
      <c r="O5" s="66"/>
      <c r="P5" s="97"/>
      <c r="Q5" s="84">
        <v>2420</v>
      </c>
    </row>
    <row r="6" spans="1:17" ht="24" x14ac:dyDescent="0.25">
      <c r="A6" s="23"/>
      <c r="B6" s="89">
        <v>5</v>
      </c>
      <c r="C6" s="33" t="s">
        <v>106</v>
      </c>
      <c r="D6" s="33" t="s">
        <v>107</v>
      </c>
      <c r="E6" s="13"/>
      <c r="F6" s="69"/>
      <c r="G6" s="34" t="s">
        <v>361</v>
      </c>
      <c r="H6" s="33" t="s">
        <v>266</v>
      </c>
      <c r="I6" s="35">
        <v>600</v>
      </c>
      <c r="J6" s="46"/>
      <c r="K6" s="36">
        <v>27.22</v>
      </c>
      <c r="L6" s="53"/>
      <c r="M6" s="24">
        <f t="shared" si="0"/>
        <v>16332</v>
      </c>
      <c r="N6" s="61">
        <f t="shared" si="1"/>
        <v>0</v>
      </c>
      <c r="O6" s="66"/>
      <c r="P6" s="97"/>
      <c r="Q6" s="84">
        <v>2420</v>
      </c>
    </row>
    <row r="7" spans="1:17" ht="24" x14ac:dyDescent="0.25">
      <c r="A7" s="23"/>
      <c r="B7" s="89">
        <v>6</v>
      </c>
      <c r="C7" s="33" t="s">
        <v>108</v>
      </c>
      <c r="D7" s="33" t="s">
        <v>109</v>
      </c>
      <c r="E7" s="13"/>
      <c r="F7" s="69"/>
      <c r="G7" s="34" t="s">
        <v>362</v>
      </c>
      <c r="H7" s="33" t="s">
        <v>266</v>
      </c>
      <c r="I7" s="35">
        <v>1000</v>
      </c>
      <c r="J7" s="46"/>
      <c r="K7" s="36">
        <v>23.94</v>
      </c>
      <c r="L7" s="53"/>
      <c r="M7" s="24">
        <f t="shared" si="0"/>
        <v>23940</v>
      </c>
      <c r="N7" s="61">
        <f t="shared" si="1"/>
        <v>0</v>
      </c>
      <c r="O7" s="66"/>
      <c r="P7" s="97"/>
      <c r="Q7" s="84">
        <v>2420</v>
      </c>
    </row>
    <row r="8" spans="1:17" ht="36" x14ac:dyDescent="0.25">
      <c r="A8" s="23"/>
      <c r="B8" s="89">
        <v>7</v>
      </c>
      <c r="C8" s="33" t="s">
        <v>110</v>
      </c>
      <c r="D8" s="33" t="s">
        <v>111</v>
      </c>
      <c r="E8" s="13"/>
      <c r="F8" s="69"/>
      <c r="G8" s="34" t="s">
        <v>362</v>
      </c>
      <c r="H8" s="33" t="s">
        <v>266</v>
      </c>
      <c r="I8" s="35">
        <v>70</v>
      </c>
      <c r="J8" s="46"/>
      <c r="K8" s="36">
        <v>18.5</v>
      </c>
      <c r="L8" s="53"/>
      <c r="M8" s="24">
        <f t="shared" si="0"/>
        <v>1295</v>
      </c>
      <c r="N8" s="61">
        <f t="shared" si="1"/>
        <v>0</v>
      </c>
      <c r="O8" s="66"/>
      <c r="P8" s="97"/>
      <c r="Q8" s="84">
        <v>2420</v>
      </c>
    </row>
    <row r="9" spans="1:17" ht="24" x14ac:dyDescent="0.25">
      <c r="A9" s="23"/>
      <c r="B9" s="89">
        <v>8</v>
      </c>
      <c r="C9" s="33" t="s">
        <v>112</v>
      </c>
      <c r="D9" s="33" t="s">
        <v>113</v>
      </c>
      <c r="E9" s="14"/>
      <c r="F9" s="69"/>
      <c r="G9" s="34" t="s">
        <v>361</v>
      </c>
      <c r="H9" s="33" t="s">
        <v>266</v>
      </c>
      <c r="I9" s="35">
        <v>400</v>
      </c>
      <c r="J9" s="46"/>
      <c r="K9" s="36">
        <v>40.98</v>
      </c>
      <c r="L9" s="53"/>
      <c r="M9" s="24">
        <f t="shared" si="0"/>
        <v>16392</v>
      </c>
      <c r="N9" s="61">
        <f t="shared" si="1"/>
        <v>0</v>
      </c>
      <c r="O9" s="66"/>
      <c r="P9" s="97"/>
      <c r="Q9" s="84">
        <v>2420</v>
      </c>
    </row>
    <row r="10" spans="1:17" ht="24" x14ac:dyDescent="0.25">
      <c r="A10" s="23"/>
      <c r="B10" s="89">
        <v>9</v>
      </c>
      <c r="C10" s="33" t="s">
        <v>112</v>
      </c>
      <c r="D10" s="33" t="s">
        <v>113</v>
      </c>
      <c r="E10" s="15"/>
      <c r="F10" s="69"/>
      <c r="G10" s="34" t="s">
        <v>363</v>
      </c>
      <c r="H10" s="33" t="s">
        <v>267</v>
      </c>
      <c r="I10" s="35">
        <v>500</v>
      </c>
      <c r="J10" s="46"/>
      <c r="K10" s="36">
        <v>36.44</v>
      </c>
      <c r="L10" s="53"/>
      <c r="M10" s="24">
        <f t="shared" si="0"/>
        <v>18220</v>
      </c>
      <c r="N10" s="61">
        <f t="shared" si="1"/>
        <v>0</v>
      </c>
      <c r="O10" s="66"/>
      <c r="P10" s="97"/>
      <c r="Q10" s="84">
        <v>2420</v>
      </c>
    </row>
    <row r="11" spans="1:17" ht="24" x14ac:dyDescent="0.25">
      <c r="A11" s="23"/>
      <c r="B11" s="89">
        <v>10</v>
      </c>
      <c r="C11" s="33" t="s">
        <v>114</v>
      </c>
      <c r="D11" s="33" t="s">
        <v>115</v>
      </c>
      <c r="E11" s="1"/>
      <c r="F11" s="67"/>
      <c r="G11" s="34" t="s">
        <v>361</v>
      </c>
      <c r="H11" s="33" t="s">
        <v>266</v>
      </c>
      <c r="I11" s="35">
        <v>2500</v>
      </c>
      <c r="J11" s="45"/>
      <c r="K11" s="36">
        <v>63.69</v>
      </c>
      <c r="L11" s="52"/>
      <c r="M11" s="24">
        <f t="shared" si="0"/>
        <v>159225</v>
      </c>
      <c r="N11" s="61">
        <f t="shared" si="1"/>
        <v>0</v>
      </c>
      <c r="O11" s="66"/>
      <c r="P11" s="97"/>
      <c r="Q11" s="84">
        <v>2420</v>
      </c>
    </row>
    <row r="12" spans="1:17" ht="24" x14ac:dyDescent="0.25">
      <c r="A12" s="23"/>
      <c r="B12" s="89">
        <v>11</v>
      </c>
      <c r="C12" s="33" t="s">
        <v>10</v>
      </c>
      <c r="D12" s="33" t="s">
        <v>11</v>
      </c>
      <c r="E12" s="1"/>
      <c r="F12" s="67"/>
      <c r="G12" s="34" t="s">
        <v>364</v>
      </c>
      <c r="H12" s="33" t="s">
        <v>266</v>
      </c>
      <c r="I12" s="35">
        <v>500</v>
      </c>
      <c r="J12" s="45"/>
      <c r="K12" s="36">
        <v>207.93</v>
      </c>
      <c r="L12" s="52"/>
      <c r="M12" s="24">
        <f t="shared" si="0"/>
        <v>103965</v>
      </c>
      <c r="N12" s="61">
        <f t="shared" si="1"/>
        <v>0</v>
      </c>
      <c r="O12" s="66"/>
      <c r="P12" s="97"/>
      <c r="Q12" s="84">
        <v>2420</v>
      </c>
    </row>
    <row r="13" spans="1:17" ht="24" x14ac:dyDescent="0.25">
      <c r="A13" s="23"/>
      <c r="B13" s="89">
        <v>12</v>
      </c>
      <c r="C13" s="33" t="s">
        <v>116</v>
      </c>
      <c r="D13" s="33" t="s">
        <v>117</v>
      </c>
      <c r="E13" s="1"/>
      <c r="F13" s="67"/>
      <c r="G13" s="34" t="s">
        <v>365</v>
      </c>
      <c r="H13" s="33" t="s">
        <v>268</v>
      </c>
      <c r="I13" s="35">
        <v>1500</v>
      </c>
      <c r="J13" s="45"/>
      <c r="K13" s="36">
        <v>2.82</v>
      </c>
      <c r="L13" s="52"/>
      <c r="M13" s="24">
        <f t="shared" si="0"/>
        <v>4230</v>
      </c>
      <c r="N13" s="61">
        <f t="shared" si="1"/>
        <v>0</v>
      </c>
      <c r="O13" s="66"/>
      <c r="P13" s="97"/>
      <c r="Q13" s="84">
        <v>2420</v>
      </c>
    </row>
    <row r="14" spans="1:17" ht="24" x14ac:dyDescent="0.25">
      <c r="A14" s="23"/>
      <c r="B14" s="89">
        <v>13</v>
      </c>
      <c r="C14" s="33" t="s">
        <v>118</v>
      </c>
      <c r="D14" s="33" t="s">
        <v>119</v>
      </c>
      <c r="E14" s="1"/>
      <c r="F14" s="67"/>
      <c r="G14" s="34" t="s">
        <v>366</v>
      </c>
      <c r="H14" s="33" t="s">
        <v>269</v>
      </c>
      <c r="I14" s="35">
        <v>2800</v>
      </c>
      <c r="J14" s="45"/>
      <c r="K14" s="36">
        <v>34.5</v>
      </c>
      <c r="L14" s="52"/>
      <c r="M14" s="24">
        <f t="shared" si="0"/>
        <v>96600</v>
      </c>
      <c r="N14" s="61">
        <f t="shared" si="1"/>
        <v>0</v>
      </c>
      <c r="O14" s="66"/>
      <c r="P14" s="97"/>
      <c r="Q14" s="84">
        <v>2420</v>
      </c>
    </row>
    <row r="15" spans="1:17" ht="24" x14ac:dyDescent="0.25">
      <c r="A15" s="23"/>
      <c r="B15" s="89">
        <v>14</v>
      </c>
      <c r="C15" s="33" t="s">
        <v>118</v>
      </c>
      <c r="D15" s="33" t="s">
        <v>119</v>
      </c>
      <c r="E15" s="1"/>
      <c r="F15" s="67"/>
      <c r="G15" s="34" t="s">
        <v>367</v>
      </c>
      <c r="H15" s="33" t="s">
        <v>270</v>
      </c>
      <c r="I15" s="35">
        <v>1000</v>
      </c>
      <c r="J15" s="45"/>
      <c r="K15" s="36">
        <v>36.729999999999997</v>
      </c>
      <c r="L15" s="52"/>
      <c r="M15" s="24">
        <f t="shared" si="0"/>
        <v>36730</v>
      </c>
      <c r="N15" s="61">
        <f t="shared" si="1"/>
        <v>0</v>
      </c>
      <c r="O15" s="66"/>
      <c r="P15" s="97"/>
      <c r="Q15" s="84">
        <v>2420</v>
      </c>
    </row>
    <row r="16" spans="1:17" ht="24" x14ac:dyDescent="0.25">
      <c r="A16" s="23"/>
      <c r="B16" s="89">
        <v>15</v>
      </c>
      <c r="C16" s="33" t="s">
        <v>120</v>
      </c>
      <c r="D16" s="33" t="s">
        <v>121</v>
      </c>
      <c r="E16" s="1"/>
      <c r="F16" s="67"/>
      <c r="G16" s="34" t="s">
        <v>368</v>
      </c>
      <c r="H16" s="33" t="s">
        <v>271</v>
      </c>
      <c r="I16" s="35">
        <v>400</v>
      </c>
      <c r="J16" s="45"/>
      <c r="K16" s="39">
        <v>23.55</v>
      </c>
      <c r="L16" s="52"/>
      <c r="M16" s="24">
        <f t="shared" si="0"/>
        <v>9420</v>
      </c>
      <c r="N16" s="61">
        <f t="shared" si="1"/>
        <v>0</v>
      </c>
      <c r="O16" s="66"/>
      <c r="P16" s="97"/>
      <c r="Q16" s="84">
        <v>2420</v>
      </c>
    </row>
    <row r="17" spans="1:17" x14ac:dyDescent="0.25">
      <c r="A17" s="23"/>
      <c r="B17" s="89">
        <v>16</v>
      </c>
      <c r="C17" s="33" t="s">
        <v>122</v>
      </c>
      <c r="D17" s="33" t="s">
        <v>123</v>
      </c>
      <c r="E17" s="1"/>
      <c r="F17" s="67"/>
      <c r="G17" s="34" t="s">
        <v>369</v>
      </c>
      <c r="H17" s="33" t="s">
        <v>272</v>
      </c>
      <c r="I17" s="35">
        <v>800</v>
      </c>
      <c r="J17" s="45"/>
      <c r="K17" s="36">
        <v>34.58</v>
      </c>
      <c r="L17" s="52"/>
      <c r="M17" s="24">
        <f t="shared" si="0"/>
        <v>27664</v>
      </c>
      <c r="N17" s="61">
        <f t="shared" si="1"/>
        <v>0</v>
      </c>
      <c r="O17" s="66"/>
      <c r="P17" s="97"/>
      <c r="Q17" s="84">
        <v>2420</v>
      </c>
    </row>
    <row r="18" spans="1:17" x14ac:dyDescent="0.25">
      <c r="A18" s="23"/>
      <c r="B18" s="89">
        <v>17</v>
      </c>
      <c r="C18" s="33" t="s">
        <v>124</v>
      </c>
      <c r="D18" s="33" t="s">
        <v>125</v>
      </c>
      <c r="E18" s="1"/>
      <c r="F18" s="67"/>
      <c r="G18" s="34" t="s">
        <v>370</v>
      </c>
      <c r="H18" s="33" t="s">
        <v>273</v>
      </c>
      <c r="I18" s="35">
        <v>250</v>
      </c>
      <c r="J18" s="45"/>
      <c r="K18" s="36">
        <v>35.380000000000003</v>
      </c>
      <c r="L18" s="52"/>
      <c r="M18" s="24">
        <f t="shared" si="0"/>
        <v>8845</v>
      </c>
      <c r="N18" s="61">
        <f t="shared" si="1"/>
        <v>0</v>
      </c>
      <c r="O18" s="66"/>
      <c r="P18" s="97"/>
      <c r="Q18" s="84">
        <v>2420</v>
      </c>
    </row>
    <row r="19" spans="1:17" x14ac:dyDescent="0.25">
      <c r="A19" s="23"/>
      <c r="B19" s="89">
        <v>18</v>
      </c>
      <c r="C19" s="33" t="s">
        <v>124</v>
      </c>
      <c r="D19" s="33" t="s">
        <v>125</v>
      </c>
      <c r="E19" s="77"/>
      <c r="F19" s="68"/>
      <c r="G19" s="34" t="s">
        <v>371</v>
      </c>
      <c r="H19" s="33" t="s">
        <v>274</v>
      </c>
      <c r="I19" s="35">
        <v>150</v>
      </c>
      <c r="J19" s="47"/>
      <c r="K19" s="36">
        <v>35.380000000000003</v>
      </c>
      <c r="L19" s="52"/>
      <c r="M19" s="24">
        <f t="shared" si="0"/>
        <v>5307</v>
      </c>
      <c r="N19" s="61">
        <f t="shared" si="1"/>
        <v>0</v>
      </c>
      <c r="O19" s="66"/>
      <c r="P19" s="98"/>
      <c r="Q19" s="84">
        <v>2420</v>
      </c>
    </row>
    <row r="20" spans="1:17" ht="24" x14ac:dyDescent="0.25">
      <c r="A20" s="23"/>
      <c r="B20" s="89">
        <v>19</v>
      </c>
      <c r="C20" s="33" t="s">
        <v>126</v>
      </c>
      <c r="D20" s="33" t="s">
        <v>127</v>
      </c>
      <c r="E20" s="1"/>
      <c r="F20" s="67"/>
      <c r="G20" s="34" t="s">
        <v>372</v>
      </c>
      <c r="H20" s="33" t="s">
        <v>275</v>
      </c>
      <c r="I20" s="35">
        <v>760</v>
      </c>
      <c r="J20" s="45"/>
      <c r="K20" s="36">
        <v>90.99</v>
      </c>
      <c r="L20" s="52"/>
      <c r="M20" s="24">
        <f t="shared" si="0"/>
        <v>69152.399999999994</v>
      </c>
      <c r="N20" s="61">
        <f t="shared" si="1"/>
        <v>0</v>
      </c>
      <c r="O20" s="66"/>
      <c r="P20" s="97"/>
      <c r="Q20" s="84">
        <v>2420</v>
      </c>
    </row>
    <row r="21" spans="1:17" ht="36" x14ac:dyDescent="0.25">
      <c r="A21" s="23"/>
      <c r="B21" s="90">
        <v>20</v>
      </c>
      <c r="C21" s="33" t="s">
        <v>128</v>
      </c>
      <c r="D21" s="33" t="s">
        <v>129</v>
      </c>
      <c r="E21" s="1" t="s">
        <v>480</v>
      </c>
      <c r="F21" s="2" t="s">
        <v>519</v>
      </c>
      <c r="G21" s="34" t="s">
        <v>373</v>
      </c>
      <c r="H21" s="40" t="s">
        <v>276</v>
      </c>
      <c r="I21" s="35">
        <v>1200</v>
      </c>
      <c r="J21" s="45">
        <v>1200</v>
      </c>
      <c r="K21" s="36">
        <v>4.66</v>
      </c>
      <c r="L21" s="87">
        <v>5.0999999999999996</v>
      </c>
      <c r="M21" s="26">
        <f t="shared" si="0"/>
        <v>5592</v>
      </c>
      <c r="N21" s="62">
        <f t="shared" si="1"/>
        <v>6120</v>
      </c>
      <c r="O21" s="66">
        <v>30</v>
      </c>
      <c r="P21" s="97" t="s">
        <v>479</v>
      </c>
      <c r="Q21" s="84">
        <v>2420</v>
      </c>
    </row>
    <row r="22" spans="1:17" ht="44.25" customHeight="1" x14ac:dyDescent="0.25">
      <c r="A22" s="23"/>
      <c r="B22" s="90">
        <v>21</v>
      </c>
      <c r="C22" s="33" t="s">
        <v>130</v>
      </c>
      <c r="D22" s="33" t="s">
        <v>131</v>
      </c>
      <c r="E22" s="1" t="s">
        <v>481</v>
      </c>
      <c r="F22" s="2" t="s">
        <v>482</v>
      </c>
      <c r="G22" s="34" t="s">
        <v>374</v>
      </c>
      <c r="H22" s="33" t="s">
        <v>277</v>
      </c>
      <c r="I22" s="35">
        <v>2000</v>
      </c>
      <c r="J22" s="45">
        <v>2000</v>
      </c>
      <c r="K22" s="36">
        <v>3.29</v>
      </c>
      <c r="L22" s="54">
        <v>3.29</v>
      </c>
      <c r="M22" s="24">
        <f t="shared" si="0"/>
        <v>6580</v>
      </c>
      <c r="N22" s="61">
        <f t="shared" si="1"/>
        <v>6580</v>
      </c>
      <c r="O22" s="66">
        <v>1</v>
      </c>
      <c r="P22" s="97" t="s">
        <v>479</v>
      </c>
      <c r="Q22" s="84">
        <v>2420</v>
      </c>
    </row>
    <row r="23" spans="1:17" x14ac:dyDescent="0.25">
      <c r="A23" s="23"/>
      <c r="B23" s="89">
        <v>22</v>
      </c>
      <c r="C23" s="37" t="s">
        <v>12</v>
      </c>
      <c r="D23" s="37" t="s">
        <v>13</v>
      </c>
      <c r="E23" s="1"/>
      <c r="F23" s="2"/>
      <c r="G23" s="34" t="s">
        <v>375</v>
      </c>
      <c r="H23" s="37" t="s">
        <v>278</v>
      </c>
      <c r="I23" s="37">
        <v>100</v>
      </c>
      <c r="J23" s="45"/>
      <c r="K23" s="36">
        <v>5.47</v>
      </c>
      <c r="L23" s="54"/>
      <c r="M23" s="24">
        <f t="shared" si="0"/>
        <v>547</v>
      </c>
      <c r="N23" s="61">
        <f t="shared" si="1"/>
        <v>0</v>
      </c>
      <c r="O23" s="66"/>
      <c r="P23" s="97"/>
      <c r="Q23" s="84">
        <v>2420</v>
      </c>
    </row>
    <row r="24" spans="1:17" ht="48" x14ac:dyDescent="0.25">
      <c r="A24" s="23"/>
      <c r="B24" s="90">
        <v>23</v>
      </c>
      <c r="C24" s="37" t="s">
        <v>132</v>
      </c>
      <c r="D24" s="37" t="s">
        <v>133</v>
      </c>
      <c r="E24" s="1" t="s">
        <v>483</v>
      </c>
      <c r="F24" s="2" t="s">
        <v>484</v>
      </c>
      <c r="G24" s="34" t="s">
        <v>376</v>
      </c>
      <c r="H24" s="37" t="s">
        <v>279</v>
      </c>
      <c r="I24" s="37">
        <v>1000</v>
      </c>
      <c r="J24" s="45">
        <v>1000</v>
      </c>
      <c r="K24" s="36">
        <v>16.34</v>
      </c>
      <c r="L24" s="52">
        <v>16.34</v>
      </c>
      <c r="M24" s="24">
        <f t="shared" si="0"/>
        <v>16340</v>
      </c>
      <c r="N24" s="61">
        <f t="shared" si="1"/>
        <v>16340</v>
      </c>
      <c r="O24" s="66">
        <v>30</v>
      </c>
      <c r="P24" s="97" t="s">
        <v>479</v>
      </c>
      <c r="Q24" s="84">
        <v>2420</v>
      </c>
    </row>
    <row r="25" spans="1:17" x14ac:dyDescent="0.25">
      <c r="A25" s="23"/>
      <c r="B25" s="89">
        <v>24</v>
      </c>
      <c r="C25" s="33" t="s">
        <v>134</v>
      </c>
      <c r="D25" s="41" t="s">
        <v>135</v>
      </c>
      <c r="E25" s="1"/>
      <c r="F25" s="67"/>
      <c r="G25" s="34" t="s">
        <v>377</v>
      </c>
      <c r="H25" s="33" t="s">
        <v>280</v>
      </c>
      <c r="I25" s="35">
        <v>300</v>
      </c>
      <c r="J25" s="45"/>
      <c r="K25" s="36">
        <v>59.05</v>
      </c>
      <c r="L25" s="52"/>
      <c r="M25" s="24">
        <f t="shared" si="0"/>
        <v>17715</v>
      </c>
      <c r="N25" s="61">
        <f t="shared" si="1"/>
        <v>0</v>
      </c>
      <c r="O25" s="66"/>
      <c r="P25" s="97"/>
      <c r="Q25" s="84">
        <v>2420</v>
      </c>
    </row>
    <row r="26" spans="1:17" x14ac:dyDescent="0.25">
      <c r="A26" s="23"/>
      <c r="B26" s="89">
        <v>25</v>
      </c>
      <c r="C26" s="33" t="s">
        <v>134</v>
      </c>
      <c r="D26" s="41" t="s">
        <v>135</v>
      </c>
      <c r="E26" s="1"/>
      <c r="F26" s="67"/>
      <c r="G26" s="34" t="s">
        <v>378</v>
      </c>
      <c r="H26" s="33" t="s">
        <v>281</v>
      </c>
      <c r="I26" s="35">
        <v>500</v>
      </c>
      <c r="J26" s="45"/>
      <c r="K26" s="36">
        <v>60.17</v>
      </c>
      <c r="L26" s="52"/>
      <c r="M26" s="24">
        <f t="shared" si="0"/>
        <v>30085</v>
      </c>
      <c r="N26" s="61">
        <f t="shared" si="1"/>
        <v>0</v>
      </c>
      <c r="O26" s="66"/>
      <c r="P26" s="97"/>
      <c r="Q26" s="84">
        <v>2420</v>
      </c>
    </row>
    <row r="27" spans="1:17" ht="54" customHeight="1" x14ac:dyDescent="0.25">
      <c r="A27" s="23"/>
      <c r="B27" s="90">
        <v>26</v>
      </c>
      <c r="C27" s="33" t="s">
        <v>136</v>
      </c>
      <c r="D27" s="41" t="s">
        <v>137</v>
      </c>
      <c r="E27" s="1" t="s">
        <v>485</v>
      </c>
      <c r="F27" s="2" t="s">
        <v>486</v>
      </c>
      <c r="G27" s="34" t="s">
        <v>379</v>
      </c>
      <c r="H27" s="33" t="s">
        <v>282</v>
      </c>
      <c r="I27" s="35">
        <v>800</v>
      </c>
      <c r="J27" s="45">
        <v>800</v>
      </c>
      <c r="K27" s="36">
        <v>57.23</v>
      </c>
      <c r="L27" s="52">
        <v>57.23</v>
      </c>
      <c r="M27" s="24">
        <f t="shared" si="0"/>
        <v>45784</v>
      </c>
      <c r="N27" s="61">
        <f t="shared" si="1"/>
        <v>45784</v>
      </c>
      <c r="O27" s="66">
        <v>30</v>
      </c>
      <c r="P27" s="97" t="s">
        <v>479</v>
      </c>
      <c r="Q27" s="84">
        <v>2420</v>
      </c>
    </row>
    <row r="28" spans="1:17" ht="50.25" customHeight="1" x14ac:dyDescent="0.25">
      <c r="A28" s="23"/>
      <c r="B28" s="89">
        <v>27</v>
      </c>
      <c r="C28" s="37" t="s">
        <v>138</v>
      </c>
      <c r="D28" s="37" t="s">
        <v>139</v>
      </c>
      <c r="E28" s="1"/>
      <c r="F28" s="2"/>
      <c r="G28" s="34" t="s">
        <v>380</v>
      </c>
      <c r="H28" s="37" t="s">
        <v>283</v>
      </c>
      <c r="I28" s="33">
        <v>2000</v>
      </c>
      <c r="J28" s="45"/>
      <c r="K28" s="36">
        <v>28.45</v>
      </c>
      <c r="L28" s="54"/>
      <c r="M28" s="24">
        <f t="shared" si="0"/>
        <v>56900</v>
      </c>
      <c r="N28" s="61">
        <f t="shared" si="1"/>
        <v>0</v>
      </c>
      <c r="O28" s="66"/>
      <c r="P28" s="97"/>
      <c r="Q28" s="84">
        <v>2420</v>
      </c>
    </row>
    <row r="29" spans="1:17" ht="48" x14ac:dyDescent="0.25">
      <c r="A29" s="23"/>
      <c r="B29" s="90">
        <v>28</v>
      </c>
      <c r="C29" s="37" t="s">
        <v>140</v>
      </c>
      <c r="D29" s="37" t="s">
        <v>141</v>
      </c>
      <c r="E29" s="1" t="s">
        <v>517</v>
      </c>
      <c r="F29" s="2" t="s">
        <v>518</v>
      </c>
      <c r="G29" s="34" t="s">
        <v>381</v>
      </c>
      <c r="H29" s="37" t="s">
        <v>284</v>
      </c>
      <c r="I29" s="33">
        <v>60</v>
      </c>
      <c r="J29" s="45">
        <v>60</v>
      </c>
      <c r="K29" s="36">
        <v>614.87</v>
      </c>
      <c r="L29" s="52">
        <v>614.87</v>
      </c>
      <c r="M29" s="24">
        <f t="shared" si="0"/>
        <v>36892.199999999997</v>
      </c>
      <c r="N29" s="61">
        <f t="shared" si="1"/>
        <v>36892.199999999997</v>
      </c>
      <c r="O29" s="66">
        <v>30</v>
      </c>
      <c r="P29" s="97" t="s">
        <v>479</v>
      </c>
      <c r="Q29" s="84">
        <v>2420</v>
      </c>
    </row>
    <row r="30" spans="1:17" x14ac:dyDescent="0.25">
      <c r="A30" s="23"/>
      <c r="B30" s="89">
        <v>29</v>
      </c>
      <c r="C30" s="33" t="s">
        <v>14</v>
      </c>
      <c r="D30" s="33" t="s">
        <v>15</v>
      </c>
      <c r="E30" s="1"/>
      <c r="F30" s="67"/>
      <c r="G30" s="34" t="s">
        <v>382</v>
      </c>
      <c r="H30" s="33" t="s">
        <v>16</v>
      </c>
      <c r="I30" s="35">
        <v>25</v>
      </c>
      <c r="J30" s="45"/>
      <c r="K30" s="36">
        <v>1658.1</v>
      </c>
      <c r="L30" s="52"/>
      <c r="M30" s="24">
        <f t="shared" si="0"/>
        <v>41452.5</v>
      </c>
      <c r="N30" s="61">
        <f t="shared" si="1"/>
        <v>0</v>
      </c>
      <c r="O30" s="66"/>
      <c r="P30" s="97"/>
      <c r="Q30" s="84">
        <v>2420</v>
      </c>
    </row>
    <row r="31" spans="1:17" x14ac:dyDescent="0.25">
      <c r="A31" s="23"/>
      <c r="B31" s="89">
        <v>30</v>
      </c>
      <c r="C31" s="33" t="s">
        <v>14</v>
      </c>
      <c r="D31" s="33" t="s">
        <v>15</v>
      </c>
      <c r="E31" s="1"/>
      <c r="F31" s="78"/>
      <c r="G31" s="34" t="s">
        <v>383</v>
      </c>
      <c r="H31" s="33" t="s">
        <v>285</v>
      </c>
      <c r="I31" s="35">
        <v>5</v>
      </c>
      <c r="J31" s="45"/>
      <c r="K31" s="36">
        <v>829.37</v>
      </c>
      <c r="L31" s="52"/>
      <c r="M31" s="24">
        <f t="shared" si="0"/>
        <v>4146.8500000000004</v>
      </c>
      <c r="N31" s="61">
        <f t="shared" si="1"/>
        <v>0</v>
      </c>
      <c r="O31" s="66"/>
      <c r="P31" s="97"/>
      <c r="Q31" s="84">
        <v>2420</v>
      </c>
    </row>
    <row r="32" spans="1:17" x14ac:dyDescent="0.25">
      <c r="A32" s="23"/>
      <c r="B32" s="89">
        <v>31</v>
      </c>
      <c r="C32" s="33" t="s">
        <v>142</v>
      </c>
      <c r="D32" s="33" t="s">
        <v>143</v>
      </c>
      <c r="E32" s="1"/>
      <c r="F32" s="78"/>
      <c r="G32" s="34" t="s">
        <v>384</v>
      </c>
      <c r="H32" s="33" t="s">
        <v>286</v>
      </c>
      <c r="I32" s="35">
        <v>2500</v>
      </c>
      <c r="J32" s="45"/>
      <c r="K32" s="36">
        <v>1.8</v>
      </c>
      <c r="L32" s="52"/>
      <c r="M32" s="24">
        <f t="shared" si="0"/>
        <v>4500</v>
      </c>
      <c r="N32" s="61">
        <f t="shared" si="1"/>
        <v>0</v>
      </c>
      <c r="O32" s="66"/>
      <c r="P32" s="97"/>
      <c r="Q32" s="84">
        <v>2420</v>
      </c>
    </row>
    <row r="33" spans="1:17" ht="36" x14ac:dyDescent="0.25">
      <c r="A33" s="23"/>
      <c r="B33" s="89">
        <v>32</v>
      </c>
      <c r="C33" s="37" t="s">
        <v>17</v>
      </c>
      <c r="D33" s="37" t="s">
        <v>144</v>
      </c>
      <c r="E33" s="1"/>
      <c r="F33" s="78"/>
      <c r="G33" s="34" t="s">
        <v>385</v>
      </c>
      <c r="H33" s="37" t="s">
        <v>287</v>
      </c>
      <c r="I33" s="37">
        <v>80</v>
      </c>
      <c r="J33" s="45"/>
      <c r="K33" s="36">
        <v>306.87</v>
      </c>
      <c r="L33" s="52"/>
      <c r="M33" s="24">
        <f t="shared" si="0"/>
        <v>24549.599999999999</v>
      </c>
      <c r="N33" s="61">
        <f t="shared" si="1"/>
        <v>0</v>
      </c>
      <c r="O33" s="66"/>
      <c r="P33" s="97"/>
      <c r="Q33" s="84">
        <v>2420</v>
      </c>
    </row>
    <row r="34" spans="1:17" ht="36" x14ac:dyDescent="0.25">
      <c r="A34" s="23"/>
      <c r="B34" s="90">
        <v>33</v>
      </c>
      <c r="C34" s="37" t="s">
        <v>17</v>
      </c>
      <c r="D34" s="37" t="s">
        <v>18</v>
      </c>
      <c r="E34" s="1" t="s">
        <v>487</v>
      </c>
      <c r="F34" s="78"/>
      <c r="G34" s="34" t="s">
        <v>386</v>
      </c>
      <c r="H34" s="37" t="s">
        <v>288</v>
      </c>
      <c r="I34" s="37">
        <v>50</v>
      </c>
      <c r="J34" s="45">
        <v>50</v>
      </c>
      <c r="K34" s="36">
        <v>42.79</v>
      </c>
      <c r="L34" s="52">
        <v>42.79</v>
      </c>
      <c r="M34" s="24">
        <f t="shared" ref="M34:M65" si="2">K34*I34</f>
        <v>2139.5</v>
      </c>
      <c r="N34" s="61">
        <f t="shared" si="1"/>
        <v>2139.5</v>
      </c>
      <c r="O34" s="66">
        <v>30</v>
      </c>
      <c r="P34" s="97" t="s">
        <v>479</v>
      </c>
      <c r="Q34" s="84">
        <v>2420</v>
      </c>
    </row>
    <row r="35" spans="1:17" ht="24" x14ac:dyDescent="0.25">
      <c r="A35" s="23"/>
      <c r="B35" s="89">
        <v>34</v>
      </c>
      <c r="C35" s="37" t="s">
        <v>145</v>
      </c>
      <c r="D35" s="37" t="s">
        <v>146</v>
      </c>
      <c r="E35" s="1"/>
      <c r="F35" s="78"/>
      <c r="G35" s="34" t="s">
        <v>387</v>
      </c>
      <c r="H35" s="37" t="s">
        <v>289</v>
      </c>
      <c r="I35" s="37">
        <v>60</v>
      </c>
      <c r="J35" s="45"/>
      <c r="K35" s="36">
        <v>22.67</v>
      </c>
      <c r="L35" s="52"/>
      <c r="M35" s="24">
        <f t="shared" si="2"/>
        <v>1360.2</v>
      </c>
      <c r="N35" s="61">
        <f t="shared" si="1"/>
        <v>0</v>
      </c>
      <c r="O35" s="66"/>
      <c r="P35" s="97"/>
      <c r="Q35" s="84">
        <v>2420</v>
      </c>
    </row>
    <row r="36" spans="1:17" ht="24" x14ac:dyDescent="0.25">
      <c r="A36" s="23"/>
      <c r="B36" s="89">
        <v>35</v>
      </c>
      <c r="C36" s="38" t="s">
        <v>147</v>
      </c>
      <c r="D36" s="38" t="s">
        <v>148</v>
      </c>
      <c r="E36" s="1"/>
      <c r="F36" s="78"/>
      <c r="G36" s="34" t="s">
        <v>388</v>
      </c>
      <c r="H36" s="37" t="s">
        <v>290</v>
      </c>
      <c r="I36" s="37">
        <v>25</v>
      </c>
      <c r="J36" s="45"/>
      <c r="K36" s="36">
        <v>109.94</v>
      </c>
      <c r="L36" s="52"/>
      <c r="M36" s="24">
        <f t="shared" si="2"/>
        <v>2748.5</v>
      </c>
      <c r="N36" s="61">
        <f t="shared" si="1"/>
        <v>0</v>
      </c>
      <c r="O36" s="66"/>
      <c r="P36" s="97"/>
      <c r="Q36" s="84">
        <v>2420</v>
      </c>
    </row>
    <row r="37" spans="1:17" ht="36" x14ac:dyDescent="0.25">
      <c r="A37" s="23"/>
      <c r="B37" s="90">
        <v>36</v>
      </c>
      <c r="C37" s="37" t="s">
        <v>19</v>
      </c>
      <c r="D37" s="42" t="s">
        <v>20</v>
      </c>
      <c r="E37" s="1" t="s">
        <v>488</v>
      </c>
      <c r="F37" s="6" t="s">
        <v>489</v>
      </c>
      <c r="G37" s="25" t="s">
        <v>389</v>
      </c>
      <c r="H37" s="43" t="s">
        <v>21</v>
      </c>
      <c r="I37" s="43">
        <v>50</v>
      </c>
      <c r="J37" s="45">
        <v>50</v>
      </c>
      <c r="K37" s="36">
        <v>98</v>
      </c>
      <c r="L37" s="52">
        <v>98</v>
      </c>
      <c r="M37" s="24">
        <f t="shared" si="2"/>
        <v>4900</v>
      </c>
      <c r="N37" s="61">
        <f t="shared" si="1"/>
        <v>4900</v>
      </c>
      <c r="O37" s="66">
        <v>30</v>
      </c>
      <c r="P37" s="97" t="s">
        <v>479</v>
      </c>
      <c r="Q37" s="84">
        <v>2420</v>
      </c>
    </row>
    <row r="38" spans="1:17" ht="24" x14ac:dyDescent="0.25">
      <c r="A38" s="23"/>
      <c r="B38" s="89">
        <v>37</v>
      </c>
      <c r="C38" s="33" t="s">
        <v>149</v>
      </c>
      <c r="D38" s="33" t="s">
        <v>150</v>
      </c>
      <c r="E38" s="79"/>
      <c r="F38" s="78"/>
      <c r="G38" s="34" t="s">
        <v>390</v>
      </c>
      <c r="H38" s="40" t="s">
        <v>291</v>
      </c>
      <c r="I38" s="35">
        <v>700</v>
      </c>
      <c r="J38" s="48"/>
      <c r="K38" s="36">
        <v>2.95</v>
      </c>
      <c r="L38" s="55"/>
      <c r="M38" s="24">
        <f t="shared" si="2"/>
        <v>2065</v>
      </c>
      <c r="N38" s="61">
        <f t="shared" si="1"/>
        <v>0</v>
      </c>
      <c r="O38" s="66"/>
      <c r="P38" s="99"/>
      <c r="Q38" s="84">
        <v>2420</v>
      </c>
    </row>
    <row r="39" spans="1:17" x14ac:dyDescent="0.25">
      <c r="A39" s="23"/>
      <c r="B39" s="89">
        <v>38</v>
      </c>
      <c r="C39" s="33" t="s">
        <v>151</v>
      </c>
      <c r="D39" s="33" t="s">
        <v>152</v>
      </c>
      <c r="E39" s="1"/>
      <c r="F39" s="78"/>
      <c r="G39" s="34" t="s">
        <v>391</v>
      </c>
      <c r="H39" s="33" t="s">
        <v>273</v>
      </c>
      <c r="I39" s="35">
        <v>3</v>
      </c>
      <c r="J39" s="45"/>
      <c r="K39" s="36">
        <v>2300</v>
      </c>
      <c r="L39" s="52"/>
      <c r="M39" s="24">
        <f t="shared" si="2"/>
        <v>6900</v>
      </c>
      <c r="N39" s="61">
        <f t="shared" si="1"/>
        <v>0</v>
      </c>
      <c r="O39" s="66"/>
      <c r="P39" s="97"/>
      <c r="Q39" s="84">
        <v>2420</v>
      </c>
    </row>
    <row r="40" spans="1:17" x14ac:dyDescent="0.25">
      <c r="A40" s="23"/>
      <c r="B40" s="89">
        <v>39</v>
      </c>
      <c r="C40" s="33" t="s">
        <v>153</v>
      </c>
      <c r="D40" s="33" t="s">
        <v>154</v>
      </c>
      <c r="E40" s="1"/>
      <c r="F40" s="78"/>
      <c r="G40" s="34" t="s">
        <v>392</v>
      </c>
      <c r="H40" s="33" t="s">
        <v>22</v>
      </c>
      <c r="I40" s="35">
        <v>700</v>
      </c>
      <c r="J40" s="45"/>
      <c r="K40" s="36">
        <v>3.9</v>
      </c>
      <c r="L40" s="52"/>
      <c r="M40" s="24">
        <f t="shared" si="2"/>
        <v>2730</v>
      </c>
      <c r="N40" s="61">
        <f t="shared" si="1"/>
        <v>0</v>
      </c>
      <c r="O40" s="66"/>
      <c r="P40" s="97"/>
      <c r="Q40" s="84">
        <v>2420</v>
      </c>
    </row>
    <row r="41" spans="1:17" x14ac:dyDescent="0.25">
      <c r="A41" s="23"/>
      <c r="B41" s="89">
        <v>40</v>
      </c>
      <c r="C41" s="33" t="s">
        <v>155</v>
      </c>
      <c r="D41" s="33" t="s">
        <v>156</v>
      </c>
      <c r="E41" s="1"/>
      <c r="F41" s="67"/>
      <c r="G41" s="34" t="s">
        <v>393</v>
      </c>
      <c r="H41" s="35" t="s">
        <v>292</v>
      </c>
      <c r="I41" s="35">
        <v>6000</v>
      </c>
      <c r="J41" s="45"/>
      <c r="K41" s="36">
        <v>3.16</v>
      </c>
      <c r="L41" s="52"/>
      <c r="M41" s="24">
        <f t="shared" si="2"/>
        <v>18960</v>
      </c>
      <c r="N41" s="61">
        <f t="shared" si="1"/>
        <v>0</v>
      </c>
      <c r="O41" s="66"/>
      <c r="P41" s="97"/>
      <c r="Q41" s="84">
        <v>2420</v>
      </c>
    </row>
    <row r="42" spans="1:17" x14ac:dyDescent="0.25">
      <c r="A42" s="23"/>
      <c r="B42" s="89">
        <v>41</v>
      </c>
      <c r="C42" s="33" t="s">
        <v>157</v>
      </c>
      <c r="D42" s="33" t="s">
        <v>158</v>
      </c>
      <c r="E42" s="1"/>
      <c r="F42" s="67"/>
      <c r="G42" s="34" t="s">
        <v>394</v>
      </c>
      <c r="H42" s="33" t="s">
        <v>293</v>
      </c>
      <c r="I42" s="35">
        <v>4000</v>
      </c>
      <c r="J42" s="45"/>
      <c r="K42" s="36">
        <v>0.73</v>
      </c>
      <c r="L42" s="52"/>
      <c r="M42" s="24">
        <f t="shared" si="2"/>
        <v>2920</v>
      </c>
      <c r="N42" s="61">
        <f t="shared" si="1"/>
        <v>0</v>
      </c>
      <c r="O42" s="66"/>
      <c r="P42" s="100"/>
      <c r="Q42" s="84">
        <v>2420</v>
      </c>
    </row>
    <row r="43" spans="1:17" ht="24" x14ac:dyDescent="0.25">
      <c r="A43" s="23"/>
      <c r="B43" s="89">
        <v>42</v>
      </c>
      <c r="C43" s="33" t="s">
        <v>159</v>
      </c>
      <c r="D43" s="33" t="s">
        <v>160</v>
      </c>
      <c r="E43" s="1"/>
      <c r="F43" s="67"/>
      <c r="G43" s="34" t="s">
        <v>395</v>
      </c>
      <c r="H43" s="33" t="s">
        <v>294</v>
      </c>
      <c r="I43" s="35">
        <v>3000</v>
      </c>
      <c r="J43" s="45"/>
      <c r="K43" s="36">
        <v>2.19</v>
      </c>
      <c r="L43" s="52"/>
      <c r="M43" s="24">
        <f t="shared" si="2"/>
        <v>6570</v>
      </c>
      <c r="N43" s="61">
        <f t="shared" si="1"/>
        <v>0</v>
      </c>
      <c r="O43" s="66"/>
      <c r="P43" s="100"/>
      <c r="Q43" s="84">
        <v>2420</v>
      </c>
    </row>
    <row r="44" spans="1:17" ht="24" x14ac:dyDescent="0.25">
      <c r="A44" s="23"/>
      <c r="B44" s="89">
        <v>43</v>
      </c>
      <c r="C44" s="33" t="s">
        <v>161</v>
      </c>
      <c r="D44" s="33" t="s">
        <v>162</v>
      </c>
      <c r="E44" s="1"/>
      <c r="F44" s="67"/>
      <c r="G44" s="34" t="s">
        <v>396</v>
      </c>
      <c r="H44" s="33" t="s">
        <v>295</v>
      </c>
      <c r="I44" s="35">
        <v>200</v>
      </c>
      <c r="J44" s="45"/>
      <c r="K44" s="36">
        <v>62.28</v>
      </c>
      <c r="L44" s="52"/>
      <c r="M44" s="24">
        <f t="shared" si="2"/>
        <v>12456</v>
      </c>
      <c r="N44" s="61">
        <f t="shared" si="1"/>
        <v>0</v>
      </c>
      <c r="O44" s="66"/>
      <c r="P44" s="100"/>
      <c r="Q44" s="84">
        <v>2420</v>
      </c>
    </row>
    <row r="45" spans="1:17" x14ac:dyDescent="0.25">
      <c r="A45" s="23"/>
      <c r="B45" s="89">
        <v>44</v>
      </c>
      <c r="C45" s="33" t="s">
        <v>163</v>
      </c>
      <c r="D45" s="33" t="s">
        <v>164</v>
      </c>
      <c r="E45" s="1"/>
      <c r="F45" s="67"/>
      <c r="G45" s="34" t="s">
        <v>397</v>
      </c>
      <c r="H45" s="33" t="s">
        <v>296</v>
      </c>
      <c r="I45" s="35">
        <v>800</v>
      </c>
      <c r="J45" s="45"/>
      <c r="K45" s="36">
        <v>2.38</v>
      </c>
      <c r="L45" s="52"/>
      <c r="M45" s="24">
        <f t="shared" si="2"/>
        <v>1904</v>
      </c>
      <c r="N45" s="61">
        <f t="shared" si="1"/>
        <v>0</v>
      </c>
      <c r="O45" s="66"/>
      <c r="P45" s="100"/>
      <c r="Q45" s="84">
        <v>2420</v>
      </c>
    </row>
    <row r="46" spans="1:17" ht="24" x14ac:dyDescent="0.25">
      <c r="A46" s="23"/>
      <c r="B46" s="90">
        <v>45</v>
      </c>
      <c r="C46" s="33" t="s">
        <v>165</v>
      </c>
      <c r="D46" s="33" t="s">
        <v>166</v>
      </c>
      <c r="E46" s="7" t="s">
        <v>490</v>
      </c>
      <c r="F46" s="16" t="s">
        <v>491</v>
      </c>
      <c r="G46" s="34" t="s">
        <v>398</v>
      </c>
      <c r="H46" s="33" t="s">
        <v>297</v>
      </c>
      <c r="I46" s="35">
        <v>4000</v>
      </c>
      <c r="J46" s="45">
        <v>4000</v>
      </c>
      <c r="K46" s="36">
        <v>3.12</v>
      </c>
      <c r="L46" s="52">
        <v>3.12</v>
      </c>
      <c r="M46" s="24">
        <f t="shared" si="2"/>
        <v>12480</v>
      </c>
      <c r="N46" s="61">
        <f t="shared" si="1"/>
        <v>12480</v>
      </c>
      <c r="O46" s="66">
        <v>30</v>
      </c>
      <c r="P46" s="97" t="s">
        <v>479</v>
      </c>
      <c r="Q46" s="84">
        <v>2420</v>
      </c>
    </row>
    <row r="47" spans="1:17" ht="24" x14ac:dyDescent="0.25">
      <c r="A47" s="23"/>
      <c r="B47" s="89">
        <v>46</v>
      </c>
      <c r="C47" s="33" t="s">
        <v>167</v>
      </c>
      <c r="D47" s="33" t="s">
        <v>168</v>
      </c>
      <c r="E47" s="1"/>
      <c r="F47" s="67"/>
      <c r="G47" s="34" t="s">
        <v>399</v>
      </c>
      <c r="H47" s="33" t="s">
        <v>298</v>
      </c>
      <c r="I47" s="35">
        <v>440</v>
      </c>
      <c r="J47" s="45"/>
      <c r="K47" s="36">
        <v>342.2</v>
      </c>
      <c r="L47" s="52"/>
      <c r="M47" s="24">
        <f t="shared" si="2"/>
        <v>150568</v>
      </c>
      <c r="N47" s="61">
        <f t="shared" si="1"/>
        <v>0</v>
      </c>
      <c r="O47" s="66"/>
      <c r="P47" s="100"/>
      <c r="Q47" s="84">
        <v>2420</v>
      </c>
    </row>
    <row r="48" spans="1:17" ht="45" customHeight="1" x14ac:dyDescent="0.25">
      <c r="A48" s="23"/>
      <c r="B48" s="90">
        <v>47</v>
      </c>
      <c r="C48" s="37" t="s">
        <v>169</v>
      </c>
      <c r="D48" s="37" t="s">
        <v>170</v>
      </c>
      <c r="E48" s="7" t="s">
        <v>492</v>
      </c>
      <c r="F48" s="8" t="s">
        <v>493</v>
      </c>
      <c r="G48" s="34" t="s">
        <v>400</v>
      </c>
      <c r="H48" s="37" t="s">
        <v>299</v>
      </c>
      <c r="I48" s="37">
        <v>200</v>
      </c>
      <c r="J48" s="45">
        <v>200</v>
      </c>
      <c r="K48" s="36">
        <v>4.07</v>
      </c>
      <c r="L48" s="52">
        <v>4.07</v>
      </c>
      <c r="M48" s="24">
        <f t="shared" si="2"/>
        <v>814</v>
      </c>
      <c r="N48" s="61">
        <f t="shared" si="1"/>
        <v>814</v>
      </c>
      <c r="O48" s="66">
        <v>30</v>
      </c>
      <c r="P48" s="97" t="s">
        <v>479</v>
      </c>
      <c r="Q48" s="84">
        <v>2420</v>
      </c>
    </row>
    <row r="49" spans="1:17" ht="19.5" customHeight="1" x14ac:dyDescent="0.25">
      <c r="A49" s="23"/>
      <c r="B49" s="89">
        <v>48</v>
      </c>
      <c r="C49" s="37" t="s">
        <v>171</v>
      </c>
      <c r="D49" s="37" t="s">
        <v>172</v>
      </c>
      <c r="E49" s="1"/>
      <c r="F49" s="70"/>
      <c r="G49" s="34" t="s">
        <v>401</v>
      </c>
      <c r="H49" s="37" t="s">
        <v>300</v>
      </c>
      <c r="I49" s="33">
        <v>10</v>
      </c>
      <c r="J49" s="45"/>
      <c r="K49" s="36">
        <v>1129.5899999999999</v>
      </c>
      <c r="L49" s="52"/>
      <c r="M49" s="24">
        <f t="shared" si="2"/>
        <v>11295.9</v>
      </c>
      <c r="N49" s="61">
        <f t="shared" si="1"/>
        <v>0</v>
      </c>
      <c r="O49" s="66"/>
      <c r="P49" s="100"/>
      <c r="Q49" s="84">
        <v>2420</v>
      </c>
    </row>
    <row r="50" spans="1:17" ht="36" x14ac:dyDescent="0.25">
      <c r="A50" s="23"/>
      <c r="B50" s="90">
        <v>49</v>
      </c>
      <c r="C50" s="37" t="s">
        <v>23</v>
      </c>
      <c r="D50" s="37" t="s">
        <v>24</v>
      </c>
      <c r="E50" s="1" t="s">
        <v>494</v>
      </c>
      <c r="F50" s="8" t="s">
        <v>495</v>
      </c>
      <c r="G50" s="34" t="s">
        <v>402</v>
      </c>
      <c r="H50" s="37" t="s">
        <v>25</v>
      </c>
      <c r="I50" s="37">
        <v>1000</v>
      </c>
      <c r="J50" s="45">
        <v>1000</v>
      </c>
      <c r="K50" s="36">
        <v>13.1</v>
      </c>
      <c r="L50" s="52">
        <v>13.1</v>
      </c>
      <c r="M50" s="24">
        <f t="shared" si="2"/>
        <v>13100</v>
      </c>
      <c r="N50" s="61">
        <f t="shared" si="1"/>
        <v>13100</v>
      </c>
      <c r="O50" s="66">
        <v>30</v>
      </c>
      <c r="P50" s="97" t="s">
        <v>479</v>
      </c>
      <c r="Q50" s="84">
        <v>2420</v>
      </c>
    </row>
    <row r="51" spans="1:17" x14ac:dyDescent="0.25">
      <c r="A51" s="23"/>
      <c r="B51" s="89">
        <v>50</v>
      </c>
      <c r="C51" s="33" t="s">
        <v>173</v>
      </c>
      <c r="D51" s="33" t="s">
        <v>174</v>
      </c>
      <c r="E51" s="1"/>
      <c r="F51" s="70"/>
      <c r="G51" s="34" t="s">
        <v>397</v>
      </c>
      <c r="H51" s="33" t="s">
        <v>301</v>
      </c>
      <c r="I51" s="35">
        <v>2500</v>
      </c>
      <c r="J51" s="45"/>
      <c r="K51" s="36">
        <v>1.6</v>
      </c>
      <c r="L51" s="52"/>
      <c r="M51" s="24">
        <f t="shared" si="2"/>
        <v>4000</v>
      </c>
      <c r="N51" s="61">
        <f t="shared" si="1"/>
        <v>0</v>
      </c>
      <c r="O51" s="66"/>
      <c r="P51" s="100"/>
      <c r="Q51" s="84">
        <v>2420</v>
      </c>
    </row>
    <row r="52" spans="1:17" x14ac:dyDescent="0.25">
      <c r="A52" s="23"/>
      <c r="B52" s="89">
        <v>51</v>
      </c>
      <c r="C52" s="33" t="s">
        <v>175</v>
      </c>
      <c r="D52" s="33" t="s">
        <v>176</v>
      </c>
      <c r="E52" s="1"/>
      <c r="F52" s="70"/>
      <c r="G52" s="34" t="s">
        <v>403</v>
      </c>
      <c r="H52" s="33" t="s">
        <v>302</v>
      </c>
      <c r="I52" s="35">
        <v>1000</v>
      </c>
      <c r="J52" s="45"/>
      <c r="K52" s="36">
        <v>1.29</v>
      </c>
      <c r="L52" s="52"/>
      <c r="M52" s="24">
        <f t="shared" si="2"/>
        <v>1290</v>
      </c>
      <c r="N52" s="61">
        <f t="shared" si="1"/>
        <v>0</v>
      </c>
      <c r="O52" s="66"/>
      <c r="P52" s="100"/>
      <c r="Q52" s="84">
        <v>2420</v>
      </c>
    </row>
    <row r="53" spans="1:17" x14ac:dyDescent="0.25">
      <c r="A53" s="23"/>
      <c r="B53" s="89">
        <v>52</v>
      </c>
      <c r="C53" s="33" t="s">
        <v>175</v>
      </c>
      <c r="D53" s="33" t="s">
        <v>176</v>
      </c>
      <c r="E53" s="1"/>
      <c r="F53" s="70"/>
      <c r="G53" s="34" t="s">
        <v>404</v>
      </c>
      <c r="H53" s="33" t="s">
        <v>303</v>
      </c>
      <c r="I53" s="35">
        <v>2000</v>
      </c>
      <c r="J53" s="45"/>
      <c r="K53" s="36">
        <v>1.9</v>
      </c>
      <c r="L53" s="52"/>
      <c r="M53" s="24">
        <f t="shared" si="2"/>
        <v>3800</v>
      </c>
      <c r="N53" s="61">
        <f t="shared" si="1"/>
        <v>0</v>
      </c>
      <c r="O53" s="66"/>
      <c r="P53" s="100"/>
      <c r="Q53" s="84">
        <v>2420</v>
      </c>
    </row>
    <row r="54" spans="1:17" x14ac:dyDescent="0.25">
      <c r="A54" s="23"/>
      <c r="B54" s="89">
        <v>53</v>
      </c>
      <c r="C54" s="33" t="s">
        <v>177</v>
      </c>
      <c r="D54" s="33" t="s">
        <v>178</v>
      </c>
      <c r="E54" s="1"/>
      <c r="F54" s="70"/>
      <c r="G54" s="34" t="s">
        <v>405</v>
      </c>
      <c r="H54" s="33" t="s">
        <v>304</v>
      </c>
      <c r="I54" s="35">
        <v>7</v>
      </c>
      <c r="J54" s="45"/>
      <c r="K54" s="36">
        <v>148.13</v>
      </c>
      <c r="L54" s="52"/>
      <c r="M54" s="24">
        <f t="shared" si="2"/>
        <v>1036.9099999999999</v>
      </c>
      <c r="N54" s="61">
        <f t="shared" si="1"/>
        <v>0</v>
      </c>
      <c r="O54" s="66"/>
      <c r="P54" s="100"/>
      <c r="Q54" s="84">
        <v>2420</v>
      </c>
    </row>
    <row r="55" spans="1:17" x14ac:dyDescent="0.25">
      <c r="A55" s="23"/>
      <c r="B55" s="89">
        <v>54</v>
      </c>
      <c r="C55" s="33" t="s">
        <v>179</v>
      </c>
      <c r="D55" s="33" t="s">
        <v>180</v>
      </c>
      <c r="E55" s="1"/>
      <c r="F55" s="70"/>
      <c r="G55" s="34" t="s">
        <v>406</v>
      </c>
      <c r="H55" s="33" t="s">
        <v>305</v>
      </c>
      <c r="I55" s="35">
        <v>4000</v>
      </c>
      <c r="J55" s="45"/>
      <c r="K55" s="36">
        <v>0.45</v>
      </c>
      <c r="L55" s="52"/>
      <c r="M55" s="24">
        <f t="shared" si="2"/>
        <v>1800</v>
      </c>
      <c r="N55" s="61">
        <f t="shared" si="1"/>
        <v>0</v>
      </c>
      <c r="O55" s="66"/>
      <c r="P55" s="100"/>
      <c r="Q55" s="84">
        <v>2420</v>
      </c>
    </row>
    <row r="56" spans="1:17" ht="60" x14ac:dyDescent="0.25">
      <c r="A56" s="23"/>
      <c r="B56" s="90">
        <v>55</v>
      </c>
      <c r="C56" s="37" t="s">
        <v>26</v>
      </c>
      <c r="D56" s="37" t="s">
        <v>27</v>
      </c>
      <c r="E56" s="7" t="s">
        <v>496</v>
      </c>
      <c r="F56" s="8" t="s">
        <v>497</v>
      </c>
      <c r="G56" s="34" t="s">
        <v>407</v>
      </c>
      <c r="H56" s="37" t="s">
        <v>306</v>
      </c>
      <c r="I56" s="37">
        <v>500</v>
      </c>
      <c r="J56" s="45">
        <v>500</v>
      </c>
      <c r="K56" s="36">
        <v>83</v>
      </c>
      <c r="L56" s="52">
        <v>83</v>
      </c>
      <c r="M56" s="24">
        <f t="shared" si="2"/>
        <v>41500</v>
      </c>
      <c r="N56" s="61">
        <f t="shared" si="1"/>
        <v>41500</v>
      </c>
      <c r="O56" s="66">
        <v>30</v>
      </c>
      <c r="P56" s="97" t="s">
        <v>479</v>
      </c>
      <c r="Q56" s="84">
        <v>2420</v>
      </c>
    </row>
    <row r="57" spans="1:17" ht="24" x14ac:dyDescent="0.25">
      <c r="A57" s="23"/>
      <c r="B57" s="89">
        <v>56</v>
      </c>
      <c r="C57" s="37" t="s">
        <v>181</v>
      </c>
      <c r="D57" s="37" t="s">
        <v>182</v>
      </c>
      <c r="E57" s="1"/>
      <c r="F57" s="70"/>
      <c r="G57" s="34" t="s">
        <v>408</v>
      </c>
      <c r="H57" s="37" t="s">
        <v>307</v>
      </c>
      <c r="I57" s="37">
        <v>800</v>
      </c>
      <c r="J57" s="45"/>
      <c r="K57" s="36">
        <v>8.75</v>
      </c>
      <c r="L57" s="52"/>
      <c r="M57" s="24">
        <f t="shared" si="2"/>
        <v>7000</v>
      </c>
      <c r="N57" s="61">
        <f t="shared" si="1"/>
        <v>0</v>
      </c>
      <c r="O57" s="66"/>
      <c r="P57" s="100"/>
      <c r="Q57" s="84">
        <v>2420</v>
      </c>
    </row>
    <row r="58" spans="1:17" x14ac:dyDescent="0.25">
      <c r="A58" s="23"/>
      <c r="B58" s="89">
        <v>57</v>
      </c>
      <c r="C58" s="33" t="s">
        <v>183</v>
      </c>
      <c r="D58" s="33" t="s">
        <v>184</v>
      </c>
      <c r="E58" s="1"/>
      <c r="F58" s="70"/>
      <c r="G58" s="34" t="s">
        <v>409</v>
      </c>
      <c r="H58" s="33" t="s">
        <v>308</v>
      </c>
      <c r="I58" s="35">
        <v>2000</v>
      </c>
      <c r="J58" s="45"/>
      <c r="K58" s="36">
        <v>8.8000000000000007</v>
      </c>
      <c r="L58" s="52"/>
      <c r="M58" s="24">
        <f t="shared" si="2"/>
        <v>17600</v>
      </c>
      <c r="N58" s="61">
        <f t="shared" si="1"/>
        <v>0</v>
      </c>
      <c r="O58" s="66"/>
      <c r="P58" s="100"/>
      <c r="Q58" s="84">
        <v>2420</v>
      </c>
    </row>
    <row r="59" spans="1:17" ht="24" x14ac:dyDescent="0.25">
      <c r="A59" s="23"/>
      <c r="B59" s="89">
        <v>58</v>
      </c>
      <c r="C59" s="37" t="s">
        <v>185</v>
      </c>
      <c r="D59" s="37" t="s">
        <v>186</v>
      </c>
      <c r="E59" s="1"/>
      <c r="F59" s="70"/>
      <c r="G59" s="34" t="s">
        <v>410</v>
      </c>
      <c r="H59" s="37" t="s">
        <v>309</v>
      </c>
      <c r="I59" s="37">
        <v>100</v>
      </c>
      <c r="J59" s="45"/>
      <c r="K59" s="36">
        <v>46</v>
      </c>
      <c r="L59" s="52"/>
      <c r="M59" s="24">
        <f t="shared" si="2"/>
        <v>4600</v>
      </c>
      <c r="N59" s="61">
        <f t="shared" si="1"/>
        <v>0</v>
      </c>
      <c r="O59" s="66"/>
      <c r="P59" s="100"/>
      <c r="Q59" s="84">
        <v>2420</v>
      </c>
    </row>
    <row r="60" spans="1:17" ht="24" x14ac:dyDescent="0.25">
      <c r="A60" s="23"/>
      <c r="B60" s="89">
        <v>59</v>
      </c>
      <c r="C60" s="37" t="s">
        <v>187</v>
      </c>
      <c r="D60" s="37" t="s">
        <v>188</v>
      </c>
      <c r="E60" s="7"/>
      <c r="F60" s="70"/>
      <c r="G60" s="34" t="s">
        <v>411</v>
      </c>
      <c r="H60" s="37" t="s">
        <v>310</v>
      </c>
      <c r="I60" s="37">
        <v>2000</v>
      </c>
      <c r="J60" s="45"/>
      <c r="K60" s="36">
        <v>55.4</v>
      </c>
      <c r="L60" s="52"/>
      <c r="M60" s="24">
        <f t="shared" si="2"/>
        <v>110800</v>
      </c>
      <c r="N60" s="61">
        <f t="shared" si="1"/>
        <v>0</v>
      </c>
      <c r="O60" s="66"/>
      <c r="P60" s="97"/>
      <c r="Q60" s="84">
        <v>2420</v>
      </c>
    </row>
    <row r="61" spans="1:17" ht="24" x14ac:dyDescent="0.25">
      <c r="A61" s="23"/>
      <c r="B61" s="89">
        <v>60</v>
      </c>
      <c r="C61" s="37" t="s">
        <v>189</v>
      </c>
      <c r="D61" s="37" t="s">
        <v>190</v>
      </c>
      <c r="E61" s="7"/>
      <c r="F61" s="70"/>
      <c r="G61" s="34" t="s">
        <v>412</v>
      </c>
      <c r="H61" s="37" t="s">
        <v>311</v>
      </c>
      <c r="I61" s="37">
        <v>250</v>
      </c>
      <c r="J61" s="45"/>
      <c r="K61" s="36">
        <v>43.83</v>
      </c>
      <c r="L61" s="52"/>
      <c r="M61" s="24">
        <f t="shared" si="2"/>
        <v>10957.5</v>
      </c>
      <c r="N61" s="61">
        <f t="shared" si="1"/>
        <v>0</v>
      </c>
      <c r="O61" s="66"/>
      <c r="P61" s="97"/>
      <c r="Q61" s="84">
        <v>2420</v>
      </c>
    </row>
    <row r="62" spans="1:17" ht="78" customHeight="1" x14ac:dyDescent="0.25">
      <c r="A62" s="23"/>
      <c r="B62" s="90">
        <v>61</v>
      </c>
      <c r="C62" s="37" t="s">
        <v>28</v>
      </c>
      <c r="D62" s="37" t="s">
        <v>191</v>
      </c>
      <c r="E62" s="9" t="s">
        <v>499</v>
      </c>
      <c r="F62" s="8" t="s">
        <v>495</v>
      </c>
      <c r="G62" s="34" t="s">
        <v>413</v>
      </c>
      <c r="H62" s="37" t="s">
        <v>29</v>
      </c>
      <c r="I62" s="37">
        <v>1000</v>
      </c>
      <c r="J62" s="45">
        <v>1000</v>
      </c>
      <c r="K62" s="36">
        <v>2.81</v>
      </c>
      <c r="L62" s="52">
        <v>2.81</v>
      </c>
      <c r="M62" s="24">
        <f t="shared" si="2"/>
        <v>2810</v>
      </c>
      <c r="N62" s="61">
        <f t="shared" si="1"/>
        <v>2810</v>
      </c>
      <c r="O62" s="66">
        <v>30</v>
      </c>
      <c r="P62" s="97" t="s">
        <v>479</v>
      </c>
      <c r="Q62" s="84">
        <v>2420</v>
      </c>
    </row>
    <row r="63" spans="1:17" ht="44.25" customHeight="1" x14ac:dyDescent="0.25">
      <c r="A63" s="23"/>
      <c r="B63" s="90">
        <v>62</v>
      </c>
      <c r="C63" s="33" t="s">
        <v>28</v>
      </c>
      <c r="D63" s="33" t="s">
        <v>191</v>
      </c>
      <c r="E63" s="1" t="s">
        <v>498</v>
      </c>
      <c r="F63" s="8" t="s">
        <v>495</v>
      </c>
      <c r="G63" s="34" t="s">
        <v>414</v>
      </c>
      <c r="H63" s="33" t="s">
        <v>312</v>
      </c>
      <c r="I63" s="35">
        <v>1000</v>
      </c>
      <c r="J63" s="45">
        <v>1000</v>
      </c>
      <c r="K63" s="36">
        <v>1.66</v>
      </c>
      <c r="L63" s="55">
        <v>1.74</v>
      </c>
      <c r="M63" s="24">
        <f t="shared" si="2"/>
        <v>1660</v>
      </c>
      <c r="N63" s="62">
        <f t="shared" si="1"/>
        <v>1740</v>
      </c>
      <c r="O63" s="66">
        <v>30</v>
      </c>
      <c r="P63" s="97" t="s">
        <v>479</v>
      </c>
      <c r="Q63" s="84">
        <v>2420</v>
      </c>
    </row>
    <row r="64" spans="1:17" ht="36" x14ac:dyDescent="0.25">
      <c r="A64" s="23"/>
      <c r="B64" s="90">
        <v>63</v>
      </c>
      <c r="C64" s="37" t="s">
        <v>192</v>
      </c>
      <c r="D64" s="37" t="s">
        <v>193</v>
      </c>
      <c r="E64" s="1" t="s">
        <v>500</v>
      </c>
      <c r="F64" s="8" t="s">
        <v>527</v>
      </c>
      <c r="G64" s="34" t="s">
        <v>415</v>
      </c>
      <c r="H64" s="37" t="s">
        <v>313</v>
      </c>
      <c r="I64" s="37">
        <v>2000</v>
      </c>
      <c r="J64" s="45">
        <v>2000</v>
      </c>
      <c r="K64" s="36">
        <v>3.33</v>
      </c>
      <c r="L64" s="52">
        <v>3.33</v>
      </c>
      <c r="M64" s="24">
        <f t="shared" si="2"/>
        <v>6660</v>
      </c>
      <c r="N64" s="61">
        <f t="shared" si="1"/>
        <v>6660</v>
      </c>
      <c r="O64" s="66">
        <v>30</v>
      </c>
      <c r="P64" s="100" t="s">
        <v>479</v>
      </c>
      <c r="Q64" s="84">
        <v>2420</v>
      </c>
    </row>
    <row r="65" spans="1:17" ht="36.75" customHeight="1" x14ac:dyDescent="0.25">
      <c r="A65" s="23"/>
      <c r="B65" s="90">
        <v>64</v>
      </c>
      <c r="C65" s="33" t="s">
        <v>192</v>
      </c>
      <c r="D65" s="33" t="s">
        <v>193</v>
      </c>
      <c r="E65" s="1" t="s">
        <v>501</v>
      </c>
      <c r="F65" s="8" t="s">
        <v>527</v>
      </c>
      <c r="G65" s="34" t="s">
        <v>414</v>
      </c>
      <c r="H65" s="33" t="s">
        <v>314</v>
      </c>
      <c r="I65" s="35">
        <v>1200</v>
      </c>
      <c r="J65" s="45">
        <v>1200</v>
      </c>
      <c r="K65" s="36">
        <v>3.3</v>
      </c>
      <c r="L65" s="52">
        <v>0.93</v>
      </c>
      <c r="M65" s="24">
        <f t="shared" si="2"/>
        <v>3960</v>
      </c>
      <c r="N65" s="61">
        <f t="shared" si="1"/>
        <v>1116</v>
      </c>
      <c r="O65" s="66">
        <v>30</v>
      </c>
      <c r="P65" s="100" t="s">
        <v>479</v>
      </c>
      <c r="Q65" s="84">
        <v>2420</v>
      </c>
    </row>
    <row r="66" spans="1:17" ht="24" x14ac:dyDescent="0.25">
      <c r="A66" s="23"/>
      <c r="B66" s="90">
        <v>65</v>
      </c>
      <c r="C66" s="37" t="s">
        <v>30</v>
      </c>
      <c r="D66" s="37" t="s">
        <v>31</v>
      </c>
      <c r="E66" s="1" t="s">
        <v>502</v>
      </c>
      <c r="F66" s="8" t="s">
        <v>526</v>
      </c>
      <c r="G66" s="34" t="s">
        <v>416</v>
      </c>
      <c r="H66" s="37" t="s">
        <v>315</v>
      </c>
      <c r="I66" s="37">
        <v>300</v>
      </c>
      <c r="J66" s="45">
        <v>300</v>
      </c>
      <c r="K66" s="36">
        <v>10.1</v>
      </c>
      <c r="L66" s="52">
        <v>9</v>
      </c>
      <c r="M66" s="24">
        <f t="shared" ref="M66:N97" si="3">K66*I66</f>
        <v>3030</v>
      </c>
      <c r="N66" s="61">
        <f t="shared" si="1"/>
        <v>2700</v>
      </c>
      <c r="O66" s="66">
        <v>1</v>
      </c>
      <c r="P66" s="100" t="s">
        <v>479</v>
      </c>
      <c r="Q66" s="84">
        <v>2420</v>
      </c>
    </row>
    <row r="67" spans="1:17" ht="36" x14ac:dyDescent="0.25">
      <c r="A67" s="23"/>
      <c r="B67" s="90">
        <v>66</v>
      </c>
      <c r="C67" s="33" t="s">
        <v>194</v>
      </c>
      <c r="D67" s="33" t="s">
        <v>195</v>
      </c>
      <c r="E67" s="1" t="s">
        <v>520</v>
      </c>
      <c r="F67" s="8" t="s">
        <v>503</v>
      </c>
      <c r="G67" s="34" t="s">
        <v>417</v>
      </c>
      <c r="H67" s="33" t="s">
        <v>316</v>
      </c>
      <c r="I67" s="33">
        <v>100</v>
      </c>
      <c r="J67" s="45">
        <v>100</v>
      </c>
      <c r="K67" s="36">
        <v>70</v>
      </c>
      <c r="L67" s="52">
        <v>70</v>
      </c>
      <c r="M67" s="24">
        <f t="shared" si="3"/>
        <v>7000</v>
      </c>
      <c r="N67" s="61">
        <f t="shared" si="1"/>
        <v>7000</v>
      </c>
      <c r="O67" s="71">
        <v>1</v>
      </c>
      <c r="P67" s="100" t="s">
        <v>479</v>
      </c>
      <c r="Q67" s="84">
        <v>2420</v>
      </c>
    </row>
    <row r="68" spans="1:17" ht="54" customHeight="1" x14ac:dyDescent="0.25">
      <c r="A68" s="23"/>
      <c r="B68" s="90">
        <v>67</v>
      </c>
      <c r="C68" s="37" t="s">
        <v>196</v>
      </c>
      <c r="D68" s="37" t="s">
        <v>197</v>
      </c>
      <c r="E68" s="1" t="s">
        <v>516</v>
      </c>
      <c r="F68" s="8" t="s">
        <v>526</v>
      </c>
      <c r="G68" s="34" t="s">
        <v>418</v>
      </c>
      <c r="H68" s="37" t="s">
        <v>317</v>
      </c>
      <c r="I68" s="37">
        <v>800</v>
      </c>
      <c r="J68" s="45">
        <v>800</v>
      </c>
      <c r="K68" s="36">
        <v>4.3</v>
      </c>
      <c r="L68" s="52">
        <v>4.3</v>
      </c>
      <c r="M68" s="24">
        <f t="shared" si="3"/>
        <v>3440</v>
      </c>
      <c r="N68" s="61">
        <f t="shared" si="3"/>
        <v>3440</v>
      </c>
      <c r="O68" s="66">
        <v>30</v>
      </c>
      <c r="P68" s="100" t="s">
        <v>479</v>
      </c>
      <c r="Q68" s="84">
        <v>2420</v>
      </c>
    </row>
    <row r="69" spans="1:17" x14ac:dyDescent="0.25">
      <c r="A69" s="27"/>
      <c r="B69" s="89">
        <v>68</v>
      </c>
      <c r="C69" s="33" t="s">
        <v>198</v>
      </c>
      <c r="D69" s="33" t="s">
        <v>199</v>
      </c>
      <c r="E69" s="1"/>
      <c r="F69" s="70"/>
      <c r="G69" s="34" t="s">
        <v>419</v>
      </c>
      <c r="H69" s="33" t="s">
        <v>281</v>
      </c>
      <c r="I69" s="35">
        <v>20</v>
      </c>
      <c r="J69" s="45"/>
      <c r="K69" s="36">
        <v>71.91</v>
      </c>
      <c r="L69" s="52"/>
      <c r="M69" s="24">
        <f t="shared" si="3"/>
        <v>1438.1999999999998</v>
      </c>
      <c r="N69" s="61">
        <f t="shared" si="3"/>
        <v>0</v>
      </c>
      <c r="O69" s="66"/>
      <c r="P69" s="100"/>
      <c r="Q69" s="84">
        <v>2420</v>
      </c>
    </row>
    <row r="70" spans="1:17" x14ac:dyDescent="0.25">
      <c r="A70" s="28"/>
      <c r="B70" s="89">
        <v>69</v>
      </c>
      <c r="C70" s="33" t="s">
        <v>200</v>
      </c>
      <c r="D70" s="33" t="s">
        <v>201</v>
      </c>
      <c r="E70" s="73"/>
      <c r="F70" s="73"/>
      <c r="G70" s="34" t="s">
        <v>420</v>
      </c>
      <c r="H70" s="33" t="s">
        <v>318</v>
      </c>
      <c r="I70" s="35">
        <v>110</v>
      </c>
      <c r="J70" s="49"/>
      <c r="K70" s="36">
        <v>100.19</v>
      </c>
      <c r="L70" s="56"/>
      <c r="M70" s="24">
        <f t="shared" si="3"/>
        <v>11020.9</v>
      </c>
      <c r="N70" s="61">
        <f t="shared" si="3"/>
        <v>0</v>
      </c>
      <c r="O70" s="72"/>
      <c r="P70" s="101"/>
      <c r="Q70" s="84">
        <v>2420</v>
      </c>
    </row>
    <row r="71" spans="1:17" x14ac:dyDescent="0.25">
      <c r="B71" s="89">
        <v>70</v>
      </c>
      <c r="C71" s="33" t="s">
        <v>202</v>
      </c>
      <c r="D71" s="33" t="s">
        <v>203</v>
      </c>
      <c r="E71" s="73"/>
      <c r="F71" s="73"/>
      <c r="G71" s="34" t="s">
        <v>421</v>
      </c>
      <c r="H71" s="33" t="s">
        <v>319</v>
      </c>
      <c r="I71" s="35">
        <v>450</v>
      </c>
      <c r="J71" s="49"/>
      <c r="K71" s="36">
        <v>416.25</v>
      </c>
      <c r="L71" s="56"/>
      <c r="M71" s="24">
        <f t="shared" si="3"/>
        <v>187312.5</v>
      </c>
      <c r="N71" s="61">
        <f t="shared" si="3"/>
        <v>0</v>
      </c>
      <c r="O71" s="72"/>
      <c r="P71" s="101"/>
      <c r="Q71" s="84">
        <v>2420</v>
      </c>
    </row>
    <row r="72" spans="1:17" x14ac:dyDescent="0.25">
      <c r="B72" s="89">
        <v>71</v>
      </c>
      <c r="C72" s="33" t="s">
        <v>204</v>
      </c>
      <c r="D72" s="33" t="s">
        <v>205</v>
      </c>
      <c r="E72" s="80"/>
      <c r="F72" s="73"/>
      <c r="G72" s="34" t="s">
        <v>422</v>
      </c>
      <c r="H72" s="33" t="s">
        <v>320</v>
      </c>
      <c r="I72" s="35">
        <v>100</v>
      </c>
      <c r="J72" s="49"/>
      <c r="K72" s="36">
        <v>11.84</v>
      </c>
      <c r="L72" s="56"/>
      <c r="M72" s="24">
        <f t="shared" si="3"/>
        <v>1184</v>
      </c>
      <c r="N72" s="61">
        <f t="shared" si="3"/>
        <v>0</v>
      </c>
      <c r="O72" s="72"/>
      <c r="P72" s="100"/>
      <c r="Q72" s="84">
        <v>2420</v>
      </c>
    </row>
    <row r="73" spans="1:17" ht="45.75" customHeight="1" x14ac:dyDescent="0.25">
      <c r="B73" s="90">
        <v>72</v>
      </c>
      <c r="C73" s="37" t="s">
        <v>32</v>
      </c>
      <c r="D73" s="37" t="s">
        <v>33</v>
      </c>
      <c r="E73" s="9" t="s">
        <v>504</v>
      </c>
      <c r="F73" s="10" t="s">
        <v>505</v>
      </c>
      <c r="G73" s="34" t="s">
        <v>423</v>
      </c>
      <c r="H73" s="37" t="s">
        <v>34</v>
      </c>
      <c r="I73" s="37">
        <v>50</v>
      </c>
      <c r="J73" s="49">
        <v>50</v>
      </c>
      <c r="K73" s="36">
        <v>320.57</v>
      </c>
      <c r="L73" s="56">
        <v>320.57</v>
      </c>
      <c r="M73" s="24">
        <f t="shared" si="3"/>
        <v>16028.5</v>
      </c>
      <c r="N73" s="61">
        <f t="shared" si="3"/>
        <v>16028.5</v>
      </c>
      <c r="O73" s="72">
        <v>30</v>
      </c>
      <c r="P73" s="100" t="s">
        <v>479</v>
      </c>
      <c r="Q73" s="84">
        <v>2420</v>
      </c>
    </row>
    <row r="74" spans="1:17" ht="24" x14ac:dyDescent="0.25">
      <c r="B74" s="89">
        <v>73</v>
      </c>
      <c r="C74" s="37" t="s">
        <v>206</v>
      </c>
      <c r="D74" s="37" t="s">
        <v>207</v>
      </c>
      <c r="E74" s="73"/>
      <c r="F74" s="73"/>
      <c r="G74" s="34" t="s">
        <v>424</v>
      </c>
      <c r="H74" s="37" t="s">
        <v>321</v>
      </c>
      <c r="I74" s="37">
        <v>400</v>
      </c>
      <c r="J74" s="49"/>
      <c r="K74" s="36">
        <v>17.84</v>
      </c>
      <c r="L74" s="56"/>
      <c r="M74" s="24">
        <f t="shared" si="3"/>
        <v>7136</v>
      </c>
      <c r="N74" s="61">
        <f t="shared" si="3"/>
        <v>0</v>
      </c>
      <c r="O74" s="72"/>
      <c r="P74" s="101"/>
      <c r="Q74" s="84">
        <v>2420</v>
      </c>
    </row>
    <row r="75" spans="1:17" ht="24" x14ac:dyDescent="0.25">
      <c r="B75" s="89">
        <v>74</v>
      </c>
      <c r="C75" s="37" t="s">
        <v>208</v>
      </c>
      <c r="D75" s="37" t="s">
        <v>209</v>
      </c>
      <c r="E75" s="73"/>
      <c r="F75" s="73"/>
      <c r="G75" s="34" t="s">
        <v>425</v>
      </c>
      <c r="H75" s="37" t="s">
        <v>322</v>
      </c>
      <c r="I75" s="37">
        <v>200</v>
      </c>
      <c r="J75" s="49"/>
      <c r="K75" s="36">
        <v>43.22</v>
      </c>
      <c r="L75" s="56"/>
      <c r="M75" s="24">
        <f t="shared" si="3"/>
        <v>8644</v>
      </c>
      <c r="N75" s="61">
        <f t="shared" si="3"/>
        <v>0</v>
      </c>
      <c r="O75" s="72"/>
      <c r="P75" s="101"/>
      <c r="Q75" s="84">
        <v>2420</v>
      </c>
    </row>
    <row r="76" spans="1:17" ht="24" x14ac:dyDescent="0.25">
      <c r="B76" s="89">
        <v>75</v>
      </c>
      <c r="C76" s="37" t="s">
        <v>35</v>
      </c>
      <c r="D76" s="37" t="s">
        <v>36</v>
      </c>
      <c r="E76" s="73"/>
      <c r="F76" s="73"/>
      <c r="G76" s="34" t="s">
        <v>415</v>
      </c>
      <c r="H76" s="37" t="s">
        <v>323</v>
      </c>
      <c r="I76" s="37">
        <v>25</v>
      </c>
      <c r="J76" s="49"/>
      <c r="K76" s="36">
        <v>427.76</v>
      </c>
      <c r="L76" s="56"/>
      <c r="M76" s="24">
        <f t="shared" si="3"/>
        <v>10694</v>
      </c>
      <c r="N76" s="61">
        <f t="shared" si="3"/>
        <v>0</v>
      </c>
      <c r="O76" s="72"/>
      <c r="P76" s="101"/>
      <c r="Q76" s="84">
        <v>2420</v>
      </c>
    </row>
    <row r="77" spans="1:17" ht="24" x14ac:dyDescent="0.25">
      <c r="B77" s="89">
        <v>76</v>
      </c>
      <c r="C77" s="37" t="s">
        <v>35</v>
      </c>
      <c r="D77" s="37" t="s">
        <v>36</v>
      </c>
      <c r="E77" s="73"/>
      <c r="F77" s="73"/>
      <c r="G77" s="34" t="s">
        <v>426</v>
      </c>
      <c r="H77" s="37" t="s">
        <v>324</v>
      </c>
      <c r="I77" s="37">
        <v>25</v>
      </c>
      <c r="J77" s="49"/>
      <c r="K77" s="36">
        <v>1056.1400000000001</v>
      </c>
      <c r="L77" s="56"/>
      <c r="M77" s="24">
        <f t="shared" si="3"/>
        <v>26403.500000000004</v>
      </c>
      <c r="N77" s="61">
        <f t="shared" si="3"/>
        <v>0</v>
      </c>
      <c r="O77" s="72"/>
      <c r="P77" s="101"/>
      <c r="Q77" s="84">
        <v>2420</v>
      </c>
    </row>
    <row r="78" spans="1:17" ht="24" x14ac:dyDescent="0.25">
      <c r="B78" s="89">
        <v>77</v>
      </c>
      <c r="C78" s="37" t="s">
        <v>37</v>
      </c>
      <c r="D78" s="37" t="s">
        <v>38</v>
      </c>
      <c r="E78" s="73"/>
      <c r="F78" s="73"/>
      <c r="G78" s="34" t="s">
        <v>427</v>
      </c>
      <c r="H78" s="37" t="s">
        <v>39</v>
      </c>
      <c r="I78" s="33">
        <v>100</v>
      </c>
      <c r="J78" s="49"/>
      <c r="K78" s="36">
        <v>1160.3399999999999</v>
      </c>
      <c r="L78" s="56"/>
      <c r="M78" s="24">
        <f t="shared" si="3"/>
        <v>116033.99999999999</v>
      </c>
      <c r="N78" s="61">
        <f t="shared" si="3"/>
        <v>0</v>
      </c>
      <c r="O78" s="72"/>
      <c r="P78" s="101"/>
      <c r="Q78" s="84">
        <v>2420</v>
      </c>
    </row>
    <row r="79" spans="1:17" ht="24" x14ac:dyDescent="0.25">
      <c r="B79" s="89">
        <v>78</v>
      </c>
      <c r="C79" s="37" t="s">
        <v>37</v>
      </c>
      <c r="D79" s="37" t="s">
        <v>38</v>
      </c>
      <c r="E79" s="73"/>
      <c r="F79" s="73"/>
      <c r="G79" s="34" t="s">
        <v>427</v>
      </c>
      <c r="H79" s="37" t="s">
        <v>40</v>
      </c>
      <c r="I79" s="33">
        <v>100</v>
      </c>
      <c r="J79" s="49"/>
      <c r="K79" s="36">
        <v>306.23</v>
      </c>
      <c r="L79" s="56"/>
      <c r="M79" s="24">
        <f t="shared" si="3"/>
        <v>30623</v>
      </c>
      <c r="N79" s="61">
        <f t="shared" si="3"/>
        <v>0</v>
      </c>
      <c r="O79" s="72"/>
      <c r="P79" s="101"/>
      <c r="Q79" s="84">
        <v>2420</v>
      </c>
    </row>
    <row r="80" spans="1:17" ht="24" x14ac:dyDescent="0.25">
      <c r="B80" s="89">
        <v>79</v>
      </c>
      <c r="C80" s="37" t="s">
        <v>41</v>
      </c>
      <c r="D80" s="37" t="s">
        <v>42</v>
      </c>
      <c r="E80" s="73"/>
      <c r="F80" s="10"/>
      <c r="G80" s="34" t="s">
        <v>428</v>
      </c>
      <c r="H80" s="37" t="s">
        <v>325</v>
      </c>
      <c r="I80" s="37">
        <v>100</v>
      </c>
      <c r="J80" s="49"/>
      <c r="K80" s="36">
        <v>2639.04</v>
      </c>
      <c r="L80" s="56"/>
      <c r="M80" s="24">
        <f t="shared" si="3"/>
        <v>263904</v>
      </c>
      <c r="N80" s="61">
        <f t="shared" si="3"/>
        <v>0</v>
      </c>
      <c r="O80" s="72"/>
      <c r="P80" s="101"/>
      <c r="Q80" s="84">
        <v>2420</v>
      </c>
    </row>
    <row r="81" spans="1:17" ht="24" x14ac:dyDescent="0.25">
      <c r="B81" s="89">
        <v>80</v>
      </c>
      <c r="C81" s="37" t="s">
        <v>210</v>
      </c>
      <c r="D81" s="37" t="s">
        <v>211</v>
      </c>
      <c r="E81" s="73"/>
      <c r="F81" s="73"/>
      <c r="G81" s="34" t="s">
        <v>429</v>
      </c>
      <c r="H81" s="37" t="s">
        <v>34</v>
      </c>
      <c r="I81" s="37">
        <v>30</v>
      </c>
      <c r="J81" s="49"/>
      <c r="K81" s="36">
        <v>1592</v>
      </c>
      <c r="L81" s="56"/>
      <c r="M81" s="24">
        <f t="shared" si="3"/>
        <v>47760</v>
      </c>
      <c r="N81" s="61">
        <f t="shared" si="3"/>
        <v>0</v>
      </c>
      <c r="O81" s="72"/>
      <c r="P81" s="101"/>
      <c r="Q81" s="84">
        <v>2420</v>
      </c>
    </row>
    <row r="82" spans="1:17" ht="24" x14ac:dyDescent="0.25">
      <c r="B82" s="89">
        <v>81</v>
      </c>
      <c r="C82" s="37" t="s">
        <v>212</v>
      </c>
      <c r="D82" s="37" t="s">
        <v>213</v>
      </c>
      <c r="E82" s="73"/>
      <c r="F82" s="73"/>
      <c r="G82" s="34" t="s">
        <v>427</v>
      </c>
      <c r="H82" s="37" t="s">
        <v>326</v>
      </c>
      <c r="I82" s="37">
        <v>400</v>
      </c>
      <c r="J82" s="49"/>
      <c r="K82" s="36">
        <v>3353.4</v>
      </c>
      <c r="L82" s="56"/>
      <c r="M82" s="24">
        <f t="shared" si="3"/>
        <v>1341360</v>
      </c>
      <c r="N82" s="61">
        <f t="shared" si="3"/>
        <v>0</v>
      </c>
      <c r="O82" s="72"/>
      <c r="P82" s="101"/>
      <c r="Q82" s="84">
        <v>2420</v>
      </c>
    </row>
    <row r="83" spans="1:17" x14ac:dyDescent="0.25">
      <c r="B83" s="89">
        <v>82</v>
      </c>
      <c r="C83" s="33" t="s">
        <v>214</v>
      </c>
      <c r="D83" s="33" t="s">
        <v>215</v>
      </c>
      <c r="E83" s="73"/>
      <c r="F83" s="73"/>
      <c r="G83" s="34" t="s">
        <v>430</v>
      </c>
      <c r="H83" s="33" t="s">
        <v>327</v>
      </c>
      <c r="I83" s="35">
        <v>8</v>
      </c>
      <c r="J83" s="3"/>
      <c r="K83" s="36">
        <v>1876.59</v>
      </c>
      <c r="L83" s="18"/>
      <c r="M83" s="24">
        <f t="shared" si="3"/>
        <v>15012.72</v>
      </c>
      <c r="N83" s="61">
        <f t="shared" si="3"/>
        <v>0</v>
      </c>
      <c r="O83" s="72"/>
      <c r="P83" s="101"/>
      <c r="Q83" s="84">
        <v>2420</v>
      </c>
    </row>
    <row r="84" spans="1:17" x14ac:dyDescent="0.25">
      <c r="B84" s="89">
        <v>83</v>
      </c>
      <c r="C84" s="33" t="s">
        <v>216</v>
      </c>
      <c r="D84" s="33" t="s">
        <v>217</v>
      </c>
      <c r="E84" s="73"/>
      <c r="F84" s="73"/>
      <c r="G84" s="34" t="s">
        <v>431</v>
      </c>
      <c r="H84" s="33" t="s">
        <v>328</v>
      </c>
      <c r="I84" s="35">
        <v>2</v>
      </c>
      <c r="J84" s="49"/>
      <c r="K84" s="36">
        <v>3785.45</v>
      </c>
      <c r="L84" s="56"/>
      <c r="M84" s="24">
        <f t="shared" si="3"/>
        <v>7570.9</v>
      </c>
      <c r="N84" s="61">
        <f t="shared" si="3"/>
        <v>0</v>
      </c>
      <c r="O84" s="72"/>
      <c r="P84" s="101"/>
      <c r="Q84" s="84">
        <v>2420</v>
      </c>
    </row>
    <row r="85" spans="1:17" x14ac:dyDescent="0.25">
      <c r="B85" s="89">
        <v>84</v>
      </c>
      <c r="C85" s="33" t="s">
        <v>218</v>
      </c>
      <c r="D85" s="33" t="s">
        <v>219</v>
      </c>
      <c r="E85" s="73"/>
      <c r="F85" s="73"/>
      <c r="G85" s="34" t="s">
        <v>432</v>
      </c>
      <c r="H85" s="33" t="s">
        <v>329</v>
      </c>
      <c r="I85" s="35">
        <v>10</v>
      </c>
      <c r="J85" s="49"/>
      <c r="K85" s="36">
        <v>1019.07</v>
      </c>
      <c r="L85" s="56"/>
      <c r="M85" s="24">
        <f t="shared" si="3"/>
        <v>10190.700000000001</v>
      </c>
      <c r="N85" s="61">
        <f t="shared" si="3"/>
        <v>0</v>
      </c>
      <c r="O85" s="72"/>
      <c r="P85" s="101"/>
      <c r="Q85" s="84">
        <v>2420</v>
      </c>
    </row>
    <row r="86" spans="1:17" x14ac:dyDescent="0.25">
      <c r="B86" s="89">
        <v>85</v>
      </c>
      <c r="C86" s="33" t="s">
        <v>43</v>
      </c>
      <c r="D86" s="33" t="s">
        <v>220</v>
      </c>
      <c r="E86" s="73"/>
      <c r="F86" s="73"/>
      <c r="G86" s="34" t="s">
        <v>433</v>
      </c>
      <c r="H86" s="33" t="s">
        <v>330</v>
      </c>
      <c r="I86" s="35">
        <v>15</v>
      </c>
      <c r="J86" s="49"/>
      <c r="K86" s="36">
        <v>2515.36</v>
      </c>
      <c r="L86" s="56"/>
      <c r="M86" s="24">
        <f t="shared" si="3"/>
        <v>37730.400000000001</v>
      </c>
      <c r="N86" s="61">
        <f t="shared" si="3"/>
        <v>0</v>
      </c>
      <c r="O86" s="72"/>
      <c r="P86" s="101"/>
      <c r="Q86" s="84">
        <v>2420</v>
      </c>
    </row>
    <row r="87" spans="1:17" x14ac:dyDescent="0.25">
      <c r="B87" s="89">
        <v>86</v>
      </c>
      <c r="C87" s="33" t="s">
        <v>43</v>
      </c>
      <c r="D87" s="33" t="s">
        <v>220</v>
      </c>
      <c r="E87" s="73"/>
      <c r="F87" s="73"/>
      <c r="G87" s="34" t="s">
        <v>434</v>
      </c>
      <c r="H87" s="33" t="s">
        <v>331</v>
      </c>
      <c r="I87" s="35">
        <v>5</v>
      </c>
      <c r="J87" s="49"/>
      <c r="K87" s="36">
        <v>3240.29</v>
      </c>
      <c r="L87" s="56"/>
      <c r="M87" s="24">
        <f t="shared" si="3"/>
        <v>16201.45</v>
      </c>
      <c r="N87" s="61">
        <f t="shared" si="3"/>
        <v>0</v>
      </c>
      <c r="O87" s="72"/>
      <c r="P87" s="101"/>
      <c r="Q87" s="84">
        <v>2420</v>
      </c>
    </row>
    <row r="88" spans="1:17" x14ac:dyDescent="0.25">
      <c r="B88" s="89">
        <v>87</v>
      </c>
      <c r="C88" s="33" t="s">
        <v>44</v>
      </c>
      <c r="D88" s="33" t="s">
        <v>45</v>
      </c>
      <c r="E88" s="73"/>
      <c r="F88" s="73"/>
      <c r="G88" s="34" t="s">
        <v>435</v>
      </c>
      <c r="H88" s="33" t="s">
        <v>332</v>
      </c>
      <c r="I88" s="35">
        <v>20</v>
      </c>
      <c r="J88" s="49"/>
      <c r="K88" s="36">
        <v>2911.38</v>
      </c>
      <c r="L88" s="56"/>
      <c r="M88" s="24">
        <f t="shared" si="3"/>
        <v>58227.600000000006</v>
      </c>
      <c r="N88" s="61">
        <f t="shared" si="3"/>
        <v>0</v>
      </c>
      <c r="O88" s="72"/>
      <c r="P88" s="101"/>
      <c r="Q88" s="84">
        <v>2420</v>
      </c>
    </row>
    <row r="89" spans="1:17" x14ac:dyDescent="0.25">
      <c r="B89" s="89">
        <v>88</v>
      </c>
      <c r="C89" s="33" t="s">
        <v>44</v>
      </c>
      <c r="D89" s="33" t="s">
        <v>45</v>
      </c>
      <c r="E89" s="73"/>
      <c r="F89" s="73"/>
      <c r="G89" s="34" t="s">
        <v>436</v>
      </c>
      <c r="H89" s="33" t="s">
        <v>67</v>
      </c>
      <c r="I89" s="35">
        <v>5</v>
      </c>
      <c r="J89" s="49"/>
      <c r="K89" s="36">
        <v>1478.06</v>
      </c>
      <c r="L89" s="56"/>
      <c r="M89" s="24">
        <f t="shared" si="3"/>
        <v>7390.2999999999993</v>
      </c>
      <c r="N89" s="61">
        <f t="shared" si="3"/>
        <v>0</v>
      </c>
      <c r="O89" s="72"/>
      <c r="P89" s="101"/>
      <c r="Q89" s="84">
        <v>2420</v>
      </c>
    </row>
    <row r="90" spans="1:17" x14ac:dyDescent="0.25">
      <c r="B90" s="89">
        <v>89</v>
      </c>
      <c r="C90" s="33" t="s">
        <v>46</v>
      </c>
      <c r="D90" s="33" t="s">
        <v>47</v>
      </c>
      <c r="E90" s="73"/>
      <c r="F90" s="73"/>
      <c r="G90" s="34" t="s">
        <v>437</v>
      </c>
      <c r="H90" s="33" t="s">
        <v>333</v>
      </c>
      <c r="I90" s="35">
        <v>20</v>
      </c>
      <c r="J90" s="49"/>
      <c r="K90" s="36">
        <v>5986.33</v>
      </c>
      <c r="L90" s="56"/>
      <c r="M90" s="24">
        <f t="shared" si="3"/>
        <v>119726.6</v>
      </c>
      <c r="N90" s="61">
        <f t="shared" si="3"/>
        <v>0</v>
      </c>
      <c r="O90" s="72"/>
      <c r="P90" s="101"/>
      <c r="Q90" s="84">
        <v>2420</v>
      </c>
    </row>
    <row r="91" spans="1:17" x14ac:dyDescent="0.25">
      <c r="B91" s="89">
        <v>90</v>
      </c>
      <c r="C91" s="33" t="s">
        <v>48</v>
      </c>
      <c r="D91" s="33" t="s">
        <v>49</v>
      </c>
      <c r="E91" s="73"/>
      <c r="F91" s="73"/>
      <c r="G91" s="34" t="s">
        <v>438</v>
      </c>
      <c r="H91" s="33" t="s">
        <v>50</v>
      </c>
      <c r="I91" s="35">
        <v>20</v>
      </c>
      <c r="J91" s="49"/>
      <c r="K91" s="36">
        <v>4973.33</v>
      </c>
      <c r="L91" s="56"/>
      <c r="M91" s="24">
        <f t="shared" si="3"/>
        <v>99466.6</v>
      </c>
      <c r="N91" s="61">
        <f t="shared" si="3"/>
        <v>0</v>
      </c>
      <c r="O91" s="72"/>
      <c r="P91" s="101"/>
      <c r="Q91" s="84">
        <v>2420</v>
      </c>
    </row>
    <row r="92" spans="1:17" x14ac:dyDescent="0.25">
      <c r="B92" s="89">
        <v>91</v>
      </c>
      <c r="C92" s="33" t="s">
        <v>221</v>
      </c>
      <c r="D92" s="33" t="s">
        <v>222</v>
      </c>
      <c r="E92" s="73"/>
      <c r="F92" s="73"/>
      <c r="G92" s="34" t="s">
        <v>439</v>
      </c>
      <c r="H92" s="33" t="s">
        <v>334</v>
      </c>
      <c r="I92" s="35">
        <v>10</v>
      </c>
      <c r="J92" s="49"/>
      <c r="K92" s="36">
        <v>4293.22</v>
      </c>
      <c r="L92" s="56"/>
      <c r="M92" s="24">
        <f t="shared" si="3"/>
        <v>42932.200000000004</v>
      </c>
      <c r="N92" s="61">
        <f t="shared" si="3"/>
        <v>0</v>
      </c>
      <c r="O92" s="72"/>
      <c r="P92" s="101"/>
      <c r="Q92" s="84">
        <v>2420</v>
      </c>
    </row>
    <row r="93" spans="1:17" ht="48" x14ac:dyDescent="0.25">
      <c r="A93" s="29"/>
      <c r="B93" s="90">
        <v>92</v>
      </c>
      <c r="C93" s="33" t="s">
        <v>223</v>
      </c>
      <c r="D93" s="33" t="s">
        <v>224</v>
      </c>
      <c r="E93" s="11" t="s">
        <v>506</v>
      </c>
      <c r="F93" s="9" t="s">
        <v>507</v>
      </c>
      <c r="G93" s="34" t="s">
        <v>440</v>
      </c>
      <c r="H93" s="33" t="s">
        <v>335</v>
      </c>
      <c r="I93" s="35">
        <v>10</v>
      </c>
      <c r="J93" s="49">
        <v>10</v>
      </c>
      <c r="K93" s="36">
        <v>2050</v>
      </c>
      <c r="L93" s="56">
        <v>2050</v>
      </c>
      <c r="M93" s="24">
        <f t="shared" si="3"/>
        <v>20500</v>
      </c>
      <c r="N93" s="61">
        <f t="shared" si="3"/>
        <v>20500</v>
      </c>
      <c r="O93" s="72">
        <v>30</v>
      </c>
      <c r="P93" s="100" t="s">
        <v>479</v>
      </c>
      <c r="Q93" s="84">
        <v>2420</v>
      </c>
    </row>
    <row r="94" spans="1:17" x14ac:dyDescent="0.25">
      <c r="B94" s="89">
        <v>93</v>
      </c>
      <c r="C94" s="33" t="s">
        <v>51</v>
      </c>
      <c r="D94" s="33" t="s">
        <v>52</v>
      </c>
      <c r="E94" s="73"/>
      <c r="F94" s="73"/>
      <c r="G94" s="34" t="s">
        <v>441</v>
      </c>
      <c r="H94" s="33" t="s">
        <v>336</v>
      </c>
      <c r="I94" s="35">
        <v>50</v>
      </c>
      <c r="J94" s="49"/>
      <c r="K94" s="36">
        <v>3037.55</v>
      </c>
      <c r="L94" s="56"/>
      <c r="M94" s="24">
        <f t="shared" si="3"/>
        <v>151877.5</v>
      </c>
      <c r="N94" s="61">
        <f t="shared" si="3"/>
        <v>0</v>
      </c>
      <c r="O94" s="72"/>
      <c r="P94" s="101"/>
      <c r="Q94" s="84">
        <v>2420</v>
      </c>
    </row>
    <row r="95" spans="1:17" x14ac:dyDescent="0.25">
      <c r="B95" s="89">
        <v>94</v>
      </c>
      <c r="C95" s="33" t="s">
        <v>53</v>
      </c>
      <c r="D95" s="33" t="s">
        <v>54</v>
      </c>
      <c r="E95" s="73"/>
      <c r="F95" s="73"/>
      <c r="G95" s="34" t="s">
        <v>442</v>
      </c>
      <c r="H95" s="33" t="s">
        <v>55</v>
      </c>
      <c r="I95" s="35">
        <v>10</v>
      </c>
      <c r="J95" s="49"/>
      <c r="K95" s="36">
        <v>7388.31</v>
      </c>
      <c r="L95" s="56"/>
      <c r="M95" s="24">
        <f t="shared" si="3"/>
        <v>73883.100000000006</v>
      </c>
      <c r="N95" s="61">
        <f t="shared" si="3"/>
        <v>0</v>
      </c>
      <c r="O95" s="72"/>
      <c r="P95" s="101"/>
      <c r="Q95" s="84">
        <v>2420</v>
      </c>
    </row>
    <row r="96" spans="1:17" ht="24" x14ac:dyDescent="0.25">
      <c r="B96" s="89">
        <v>95</v>
      </c>
      <c r="C96" s="37" t="s">
        <v>56</v>
      </c>
      <c r="D96" s="37" t="s">
        <v>57</v>
      </c>
      <c r="E96" s="73"/>
      <c r="F96" s="73"/>
      <c r="G96" s="34" t="s">
        <v>443</v>
      </c>
      <c r="H96" s="37" t="s">
        <v>58</v>
      </c>
      <c r="I96" s="37">
        <v>200</v>
      </c>
      <c r="J96" s="49"/>
      <c r="K96" s="36">
        <v>90.27</v>
      </c>
      <c r="L96" s="56"/>
      <c r="M96" s="24">
        <f t="shared" si="3"/>
        <v>18054</v>
      </c>
      <c r="N96" s="61">
        <f t="shared" si="3"/>
        <v>0</v>
      </c>
      <c r="O96" s="72"/>
      <c r="P96" s="101"/>
      <c r="Q96" s="84">
        <v>2420</v>
      </c>
    </row>
    <row r="97" spans="1:17" ht="101.25" customHeight="1" x14ac:dyDescent="0.25">
      <c r="A97" s="29"/>
      <c r="B97" s="90">
        <v>96</v>
      </c>
      <c r="C97" s="37" t="s">
        <v>59</v>
      </c>
      <c r="D97" s="37" t="s">
        <v>60</v>
      </c>
      <c r="E97" s="12" t="s">
        <v>508</v>
      </c>
      <c r="F97" s="12" t="s">
        <v>509</v>
      </c>
      <c r="G97" s="34" t="s">
        <v>444</v>
      </c>
      <c r="H97" s="37" t="s">
        <v>61</v>
      </c>
      <c r="I97" s="37">
        <v>100</v>
      </c>
      <c r="J97" s="49">
        <v>100</v>
      </c>
      <c r="K97" s="36">
        <v>89.72</v>
      </c>
      <c r="L97" s="57">
        <v>85.82</v>
      </c>
      <c r="M97" s="24">
        <f t="shared" si="3"/>
        <v>8972</v>
      </c>
      <c r="N97" s="61">
        <f t="shared" si="3"/>
        <v>8582</v>
      </c>
      <c r="O97" s="72">
        <v>30</v>
      </c>
      <c r="P97" s="100" t="s">
        <v>479</v>
      </c>
      <c r="Q97" s="84">
        <v>2420</v>
      </c>
    </row>
    <row r="98" spans="1:17" ht="24" customHeight="1" x14ac:dyDescent="0.25">
      <c r="B98" s="89">
        <v>97</v>
      </c>
      <c r="C98" s="33" t="s">
        <v>62</v>
      </c>
      <c r="D98" s="33" t="s">
        <v>63</v>
      </c>
      <c r="E98" s="73"/>
      <c r="F98" s="73"/>
      <c r="G98" s="34" t="s">
        <v>445</v>
      </c>
      <c r="H98" s="33" t="s">
        <v>337</v>
      </c>
      <c r="I98" s="35">
        <v>50</v>
      </c>
      <c r="J98" s="49"/>
      <c r="K98" s="36">
        <v>2799.5</v>
      </c>
      <c r="L98" s="56"/>
      <c r="M98" s="24">
        <f t="shared" ref="M98:N132" si="4">K98*I98</f>
        <v>139975</v>
      </c>
      <c r="N98" s="61">
        <f t="shared" si="4"/>
        <v>0</v>
      </c>
      <c r="O98" s="72"/>
      <c r="P98" s="101"/>
      <c r="Q98" s="84">
        <v>2420</v>
      </c>
    </row>
    <row r="99" spans="1:17" ht="48" x14ac:dyDescent="0.25">
      <c r="B99" s="89">
        <v>98</v>
      </c>
      <c r="C99" s="37" t="s">
        <v>64</v>
      </c>
      <c r="D99" s="37" t="s">
        <v>225</v>
      </c>
      <c r="E99" s="73"/>
      <c r="F99" s="73"/>
      <c r="G99" s="34" t="s">
        <v>446</v>
      </c>
      <c r="H99" s="37" t="s">
        <v>338</v>
      </c>
      <c r="I99" s="37">
        <v>200</v>
      </c>
      <c r="J99" s="49"/>
      <c r="K99" s="36">
        <v>43.99</v>
      </c>
      <c r="L99" s="56"/>
      <c r="M99" s="24">
        <f t="shared" si="4"/>
        <v>8798</v>
      </c>
      <c r="N99" s="61">
        <f t="shared" si="4"/>
        <v>0</v>
      </c>
      <c r="O99" s="72"/>
      <c r="P99" s="101"/>
      <c r="Q99" s="84">
        <v>2420</v>
      </c>
    </row>
    <row r="100" spans="1:17" x14ac:dyDescent="0.25">
      <c r="B100" s="89">
        <v>99</v>
      </c>
      <c r="C100" s="33" t="s">
        <v>226</v>
      </c>
      <c r="D100" s="33" t="s">
        <v>227</v>
      </c>
      <c r="E100" s="73"/>
      <c r="F100" s="73"/>
      <c r="G100" s="34" t="s">
        <v>414</v>
      </c>
      <c r="H100" s="33" t="s">
        <v>9</v>
      </c>
      <c r="I100" s="35">
        <v>200</v>
      </c>
      <c r="J100" s="49"/>
      <c r="K100" s="36">
        <v>31.04</v>
      </c>
      <c r="L100" s="56"/>
      <c r="M100" s="24">
        <f t="shared" si="4"/>
        <v>6208</v>
      </c>
      <c r="N100" s="61">
        <f t="shared" si="4"/>
        <v>0</v>
      </c>
      <c r="O100" s="72"/>
      <c r="P100" s="101"/>
      <c r="Q100" s="84">
        <v>2420</v>
      </c>
    </row>
    <row r="101" spans="1:17" x14ac:dyDescent="0.25">
      <c r="B101" s="89">
        <v>100</v>
      </c>
      <c r="C101" s="33" t="s">
        <v>65</v>
      </c>
      <c r="D101" s="33" t="s">
        <v>66</v>
      </c>
      <c r="E101" s="73"/>
      <c r="F101" s="73"/>
      <c r="G101" s="34" t="s">
        <v>447</v>
      </c>
      <c r="H101" s="33" t="s">
        <v>339</v>
      </c>
      <c r="I101" s="35">
        <v>25</v>
      </c>
      <c r="J101" s="49"/>
      <c r="K101" s="36">
        <v>651.97</v>
      </c>
      <c r="L101" s="56"/>
      <c r="M101" s="24">
        <f t="shared" si="4"/>
        <v>16299.25</v>
      </c>
      <c r="N101" s="61">
        <f t="shared" si="4"/>
        <v>0</v>
      </c>
      <c r="O101" s="72"/>
      <c r="P101" s="101"/>
      <c r="Q101" s="84">
        <v>2420</v>
      </c>
    </row>
    <row r="102" spans="1:17" x14ac:dyDescent="0.25">
      <c r="A102" s="29"/>
      <c r="B102" s="89">
        <v>101</v>
      </c>
      <c r="C102" s="33" t="s">
        <v>68</v>
      </c>
      <c r="D102" s="34" t="s">
        <v>69</v>
      </c>
      <c r="E102" s="81"/>
      <c r="F102" s="81"/>
      <c r="G102" s="34" t="s">
        <v>448</v>
      </c>
      <c r="H102" s="33" t="s">
        <v>70</v>
      </c>
      <c r="I102" s="35">
        <v>30</v>
      </c>
      <c r="J102" s="48"/>
      <c r="K102" s="36">
        <v>740.74</v>
      </c>
      <c r="L102" s="53"/>
      <c r="M102" s="24">
        <f t="shared" si="4"/>
        <v>22222.2</v>
      </c>
      <c r="N102" s="61">
        <f t="shared" si="4"/>
        <v>0</v>
      </c>
      <c r="O102" s="72"/>
      <c r="P102" s="102"/>
      <c r="Q102" s="84">
        <v>2420</v>
      </c>
    </row>
    <row r="103" spans="1:17" x14ac:dyDescent="0.25">
      <c r="B103" s="89">
        <v>102</v>
      </c>
      <c r="C103" s="33" t="s">
        <v>71</v>
      </c>
      <c r="D103" s="33" t="s">
        <v>72</v>
      </c>
      <c r="E103" s="73"/>
      <c r="F103" s="73"/>
      <c r="G103" s="34" t="s">
        <v>449</v>
      </c>
      <c r="H103" s="33" t="s">
        <v>73</v>
      </c>
      <c r="I103" s="35">
        <v>20</v>
      </c>
      <c r="J103" s="49"/>
      <c r="K103" s="36">
        <v>2141.54</v>
      </c>
      <c r="L103" s="56"/>
      <c r="M103" s="24">
        <f t="shared" si="4"/>
        <v>42830.8</v>
      </c>
      <c r="N103" s="61">
        <f t="shared" si="4"/>
        <v>0</v>
      </c>
      <c r="O103" s="72"/>
      <c r="P103" s="101"/>
      <c r="Q103" s="84">
        <v>2420</v>
      </c>
    </row>
    <row r="104" spans="1:17" ht="24" x14ac:dyDescent="0.25">
      <c r="B104" s="89">
        <v>103</v>
      </c>
      <c r="C104" s="38" t="s">
        <v>228</v>
      </c>
      <c r="D104" s="38" t="s">
        <v>229</v>
      </c>
      <c r="E104" s="73"/>
      <c r="F104" s="73"/>
      <c r="G104" s="34" t="s">
        <v>429</v>
      </c>
      <c r="H104" s="37" t="s">
        <v>34</v>
      </c>
      <c r="I104" s="37">
        <v>200</v>
      </c>
      <c r="J104" s="49"/>
      <c r="K104" s="36">
        <v>396.05</v>
      </c>
      <c r="L104" s="56"/>
      <c r="M104" s="24">
        <f t="shared" si="4"/>
        <v>79210</v>
      </c>
      <c r="N104" s="61">
        <f t="shared" si="4"/>
        <v>0</v>
      </c>
      <c r="O104" s="72"/>
      <c r="P104" s="101"/>
      <c r="Q104" s="84">
        <v>2420</v>
      </c>
    </row>
    <row r="105" spans="1:17" ht="36" x14ac:dyDescent="0.25">
      <c r="B105" s="89">
        <v>104</v>
      </c>
      <c r="C105" s="38" t="s">
        <v>74</v>
      </c>
      <c r="D105" s="38" t="s">
        <v>75</v>
      </c>
      <c r="E105" s="73"/>
      <c r="F105" s="73"/>
      <c r="G105" s="34" t="s">
        <v>450</v>
      </c>
      <c r="H105" s="37" t="s">
        <v>338</v>
      </c>
      <c r="I105" s="37">
        <v>70</v>
      </c>
      <c r="J105" s="49"/>
      <c r="K105" s="36">
        <v>813.56</v>
      </c>
      <c r="L105" s="56"/>
      <c r="M105" s="24">
        <f t="shared" si="4"/>
        <v>56949.2</v>
      </c>
      <c r="N105" s="61">
        <f t="shared" si="4"/>
        <v>0</v>
      </c>
      <c r="O105" s="72"/>
      <c r="P105" s="101"/>
      <c r="Q105" s="84">
        <v>2420</v>
      </c>
    </row>
    <row r="106" spans="1:17" ht="24" x14ac:dyDescent="0.25">
      <c r="B106" s="89">
        <v>105</v>
      </c>
      <c r="C106" s="37" t="s">
        <v>76</v>
      </c>
      <c r="D106" s="37" t="s">
        <v>77</v>
      </c>
      <c r="E106" s="73"/>
      <c r="F106" s="73"/>
      <c r="G106" s="34" t="s">
        <v>451</v>
      </c>
      <c r="H106" s="37" t="s">
        <v>78</v>
      </c>
      <c r="I106" s="37">
        <v>120</v>
      </c>
      <c r="J106" s="49"/>
      <c r="K106" s="36">
        <v>123.05</v>
      </c>
      <c r="L106" s="56"/>
      <c r="M106" s="24">
        <f t="shared" si="4"/>
        <v>14766</v>
      </c>
      <c r="N106" s="61">
        <f t="shared" si="4"/>
        <v>0</v>
      </c>
      <c r="O106" s="72"/>
      <c r="P106" s="101"/>
      <c r="Q106" s="84">
        <v>2420</v>
      </c>
    </row>
    <row r="107" spans="1:17" ht="24" x14ac:dyDescent="0.25">
      <c r="B107" s="89">
        <v>106</v>
      </c>
      <c r="C107" s="37" t="s">
        <v>76</v>
      </c>
      <c r="D107" s="37" t="s">
        <v>77</v>
      </c>
      <c r="E107" s="73"/>
      <c r="F107" s="73"/>
      <c r="G107" s="34" t="s">
        <v>452</v>
      </c>
      <c r="H107" s="37" t="s">
        <v>340</v>
      </c>
      <c r="I107" s="37">
        <v>80</v>
      </c>
      <c r="J107" s="49"/>
      <c r="K107" s="36">
        <v>620.79</v>
      </c>
      <c r="L107" s="56"/>
      <c r="M107" s="24">
        <f t="shared" si="4"/>
        <v>49663.199999999997</v>
      </c>
      <c r="N107" s="61">
        <f t="shared" si="4"/>
        <v>0</v>
      </c>
      <c r="O107" s="72"/>
      <c r="P107" s="101"/>
      <c r="Q107" s="84">
        <v>2420</v>
      </c>
    </row>
    <row r="108" spans="1:17" ht="24" x14ac:dyDescent="0.25">
      <c r="B108" s="89">
        <v>107</v>
      </c>
      <c r="C108" s="33" t="s">
        <v>230</v>
      </c>
      <c r="D108" s="33" t="s">
        <v>231</v>
      </c>
      <c r="E108" s="73"/>
      <c r="F108" s="73"/>
      <c r="G108" s="34" t="s">
        <v>453</v>
      </c>
      <c r="H108" s="33" t="s">
        <v>341</v>
      </c>
      <c r="I108" s="35">
        <v>60</v>
      </c>
      <c r="J108" s="49"/>
      <c r="K108" s="36">
        <v>102.28</v>
      </c>
      <c r="L108" s="56"/>
      <c r="M108" s="24">
        <f t="shared" si="4"/>
        <v>6136.8</v>
      </c>
      <c r="N108" s="61">
        <f t="shared" si="4"/>
        <v>0</v>
      </c>
      <c r="O108" s="72"/>
      <c r="P108" s="101"/>
      <c r="Q108" s="84">
        <v>2420</v>
      </c>
    </row>
    <row r="109" spans="1:17" x14ac:dyDescent="0.25">
      <c r="B109" s="89">
        <v>108</v>
      </c>
      <c r="C109" s="33" t="s">
        <v>79</v>
      </c>
      <c r="D109" s="33" t="s">
        <v>80</v>
      </c>
      <c r="E109" s="73"/>
      <c r="F109" s="73"/>
      <c r="G109" s="34" t="s">
        <v>454</v>
      </c>
      <c r="H109" s="33" t="s">
        <v>342</v>
      </c>
      <c r="I109" s="35">
        <v>80</v>
      </c>
      <c r="J109" s="49"/>
      <c r="K109" s="36">
        <v>53.15</v>
      </c>
      <c r="L109" s="56"/>
      <c r="M109" s="24">
        <f t="shared" si="4"/>
        <v>4252</v>
      </c>
      <c r="N109" s="61">
        <f t="shared" si="4"/>
        <v>0</v>
      </c>
      <c r="O109" s="72"/>
      <c r="P109" s="101"/>
      <c r="Q109" s="84">
        <v>2420</v>
      </c>
    </row>
    <row r="110" spans="1:17" x14ac:dyDescent="0.25">
      <c r="B110" s="89">
        <v>109</v>
      </c>
      <c r="C110" s="33" t="s">
        <v>79</v>
      </c>
      <c r="D110" s="33" t="s">
        <v>80</v>
      </c>
      <c r="E110" s="73"/>
      <c r="F110" s="73"/>
      <c r="G110" s="34" t="s">
        <v>455</v>
      </c>
      <c r="H110" s="33" t="s">
        <v>22</v>
      </c>
      <c r="I110" s="35">
        <v>10</v>
      </c>
      <c r="J110" s="49"/>
      <c r="K110" s="36">
        <v>123.21</v>
      </c>
      <c r="L110" s="56"/>
      <c r="M110" s="24">
        <f t="shared" si="4"/>
        <v>1232.0999999999999</v>
      </c>
      <c r="N110" s="61">
        <f t="shared" si="4"/>
        <v>0</v>
      </c>
      <c r="O110" s="72"/>
      <c r="P110" s="101"/>
      <c r="Q110" s="84">
        <v>2420</v>
      </c>
    </row>
    <row r="111" spans="1:17" ht="24" x14ac:dyDescent="0.25">
      <c r="B111" s="89">
        <v>110</v>
      </c>
      <c r="C111" s="33" t="s">
        <v>79</v>
      </c>
      <c r="D111" s="33" t="s">
        <v>80</v>
      </c>
      <c r="E111" s="73"/>
      <c r="F111" s="73"/>
      <c r="G111" s="34" t="s">
        <v>456</v>
      </c>
      <c r="H111" s="33" t="s">
        <v>22</v>
      </c>
      <c r="I111" s="35">
        <v>20</v>
      </c>
      <c r="J111" s="49"/>
      <c r="K111" s="36">
        <v>176.02</v>
      </c>
      <c r="L111" s="56"/>
      <c r="M111" s="24">
        <f t="shared" si="4"/>
        <v>3520.4</v>
      </c>
      <c r="N111" s="61">
        <f t="shared" si="4"/>
        <v>0</v>
      </c>
      <c r="O111" s="72"/>
      <c r="P111" s="101"/>
      <c r="Q111" s="84">
        <v>2420</v>
      </c>
    </row>
    <row r="112" spans="1:17" x14ac:dyDescent="0.25">
      <c r="B112" s="89">
        <v>111</v>
      </c>
      <c r="C112" s="33" t="s">
        <v>82</v>
      </c>
      <c r="D112" s="35" t="s">
        <v>83</v>
      </c>
      <c r="E112" s="73"/>
      <c r="F112" s="73"/>
      <c r="G112" s="34" t="s">
        <v>457</v>
      </c>
      <c r="H112" s="35" t="s">
        <v>84</v>
      </c>
      <c r="I112" s="35">
        <v>3000</v>
      </c>
      <c r="J112" s="49"/>
      <c r="K112" s="39">
        <v>3.03</v>
      </c>
      <c r="L112" s="56"/>
      <c r="M112" s="24">
        <f t="shared" si="4"/>
        <v>9090</v>
      </c>
      <c r="N112" s="61">
        <f t="shared" si="4"/>
        <v>0</v>
      </c>
      <c r="O112" s="72"/>
      <c r="P112" s="101"/>
      <c r="Q112" s="84">
        <v>2420</v>
      </c>
    </row>
    <row r="113" spans="1:17" ht="36" x14ac:dyDescent="0.25">
      <c r="A113" s="29"/>
      <c r="B113" s="90">
        <v>112</v>
      </c>
      <c r="C113" s="33" t="s">
        <v>232</v>
      </c>
      <c r="D113" s="33" t="s">
        <v>233</v>
      </c>
      <c r="E113" s="9" t="s">
        <v>510</v>
      </c>
      <c r="F113" s="10" t="s">
        <v>511</v>
      </c>
      <c r="G113" s="34" t="s">
        <v>457</v>
      </c>
      <c r="H113" s="33" t="s">
        <v>84</v>
      </c>
      <c r="I113" s="35">
        <v>1000</v>
      </c>
      <c r="J113" s="49">
        <v>1000</v>
      </c>
      <c r="K113" s="36">
        <v>1.27</v>
      </c>
      <c r="L113" s="56">
        <v>1.27</v>
      </c>
      <c r="M113" s="24">
        <f t="shared" si="4"/>
        <v>1270</v>
      </c>
      <c r="N113" s="61">
        <f t="shared" si="4"/>
        <v>1270</v>
      </c>
      <c r="O113" s="72">
        <v>30</v>
      </c>
      <c r="P113" s="101" t="s">
        <v>479</v>
      </c>
      <c r="Q113" s="84">
        <v>2420</v>
      </c>
    </row>
    <row r="114" spans="1:17" ht="24" x14ac:dyDescent="0.25">
      <c r="B114" s="89">
        <v>113</v>
      </c>
      <c r="C114" s="37" t="s">
        <v>234</v>
      </c>
      <c r="D114" s="37" t="s">
        <v>235</v>
      </c>
      <c r="E114" s="73"/>
      <c r="F114" s="73"/>
      <c r="G114" s="34" t="s">
        <v>458</v>
      </c>
      <c r="H114" s="37" t="s">
        <v>343</v>
      </c>
      <c r="I114" s="37">
        <v>10</v>
      </c>
      <c r="J114" s="49"/>
      <c r="K114" s="36">
        <v>39.79</v>
      </c>
      <c r="L114" s="56"/>
      <c r="M114" s="24">
        <f t="shared" si="4"/>
        <v>397.9</v>
      </c>
      <c r="N114" s="61">
        <f t="shared" si="4"/>
        <v>0</v>
      </c>
      <c r="O114" s="72"/>
      <c r="P114" s="101"/>
      <c r="Q114" s="84">
        <v>2420</v>
      </c>
    </row>
    <row r="115" spans="1:17" ht="24" x14ac:dyDescent="0.25">
      <c r="A115" s="29"/>
      <c r="B115" s="90">
        <v>114</v>
      </c>
      <c r="C115" s="37" t="s">
        <v>236</v>
      </c>
      <c r="D115" s="37" t="s">
        <v>237</v>
      </c>
      <c r="E115" s="11" t="s">
        <v>512</v>
      </c>
      <c r="F115" s="10" t="s">
        <v>523</v>
      </c>
      <c r="G115" s="34" t="s">
        <v>459</v>
      </c>
      <c r="H115" s="37" t="s">
        <v>344</v>
      </c>
      <c r="I115" s="37">
        <v>200</v>
      </c>
      <c r="J115" s="49">
        <v>200</v>
      </c>
      <c r="K115" s="36">
        <v>25.41</v>
      </c>
      <c r="L115" s="56">
        <v>25.41</v>
      </c>
      <c r="M115" s="24">
        <f t="shared" si="4"/>
        <v>5082</v>
      </c>
      <c r="N115" s="61">
        <f t="shared" si="4"/>
        <v>5082</v>
      </c>
      <c r="O115" s="72">
        <v>30</v>
      </c>
      <c r="P115" s="101" t="s">
        <v>479</v>
      </c>
      <c r="Q115" s="84">
        <v>2420</v>
      </c>
    </row>
    <row r="116" spans="1:17" ht="36" x14ac:dyDescent="0.25">
      <c r="A116" s="29"/>
      <c r="B116" s="90">
        <v>115</v>
      </c>
      <c r="C116" s="37" t="s">
        <v>236</v>
      </c>
      <c r="D116" s="37" t="s">
        <v>237</v>
      </c>
      <c r="E116" s="9" t="s">
        <v>521</v>
      </c>
      <c r="F116" s="10" t="s">
        <v>522</v>
      </c>
      <c r="G116" s="34" t="s">
        <v>460</v>
      </c>
      <c r="H116" s="37" t="s">
        <v>345</v>
      </c>
      <c r="I116" s="37">
        <v>100</v>
      </c>
      <c r="J116" s="49">
        <v>100</v>
      </c>
      <c r="K116" s="36">
        <v>35.24</v>
      </c>
      <c r="L116" s="56">
        <v>35.24</v>
      </c>
      <c r="M116" s="24">
        <f t="shared" si="4"/>
        <v>3524</v>
      </c>
      <c r="N116" s="61">
        <f t="shared" si="4"/>
        <v>3524</v>
      </c>
      <c r="O116" s="72">
        <v>30</v>
      </c>
      <c r="P116" s="101" t="s">
        <v>479</v>
      </c>
      <c r="Q116" s="84">
        <v>2420</v>
      </c>
    </row>
    <row r="117" spans="1:17" ht="42.75" customHeight="1" x14ac:dyDescent="0.25">
      <c r="A117" s="29"/>
      <c r="B117" s="90">
        <v>116</v>
      </c>
      <c r="C117" s="33" t="s">
        <v>236</v>
      </c>
      <c r="D117" s="33" t="s">
        <v>237</v>
      </c>
      <c r="E117" s="10" t="s">
        <v>513</v>
      </c>
      <c r="F117" s="9" t="s">
        <v>522</v>
      </c>
      <c r="G117" s="34" t="s">
        <v>461</v>
      </c>
      <c r="H117" s="33" t="s">
        <v>346</v>
      </c>
      <c r="I117" s="35">
        <v>400</v>
      </c>
      <c r="J117" s="49">
        <v>400</v>
      </c>
      <c r="K117" s="36">
        <v>4.28</v>
      </c>
      <c r="L117" s="53">
        <v>4.53</v>
      </c>
      <c r="M117" s="24">
        <f t="shared" si="4"/>
        <v>1712</v>
      </c>
      <c r="N117" s="62">
        <f t="shared" si="4"/>
        <v>1812</v>
      </c>
      <c r="O117" s="72">
        <v>30</v>
      </c>
      <c r="P117" s="101" t="s">
        <v>479</v>
      </c>
      <c r="Q117" s="84">
        <v>2420</v>
      </c>
    </row>
    <row r="118" spans="1:17" ht="24" x14ac:dyDescent="0.25">
      <c r="B118" s="89">
        <v>117</v>
      </c>
      <c r="C118" s="37" t="s">
        <v>238</v>
      </c>
      <c r="D118" s="37" t="s">
        <v>239</v>
      </c>
      <c r="E118" s="73"/>
      <c r="F118" s="73"/>
      <c r="G118" s="34" t="s">
        <v>462</v>
      </c>
      <c r="H118" s="37" t="s">
        <v>347</v>
      </c>
      <c r="I118" s="37">
        <v>600</v>
      </c>
      <c r="J118" s="49"/>
      <c r="K118" s="36">
        <v>1.52</v>
      </c>
      <c r="L118" s="56"/>
      <c r="M118" s="24">
        <f t="shared" si="4"/>
        <v>912</v>
      </c>
      <c r="N118" s="61">
        <f t="shared" si="4"/>
        <v>0</v>
      </c>
      <c r="O118" s="72"/>
      <c r="P118" s="101"/>
      <c r="Q118" s="84">
        <v>2420</v>
      </c>
    </row>
    <row r="119" spans="1:17" x14ac:dyDescent="0.25">
      <c r="B119" s="89">
        <v>118</v>
      </c>
      <c r="C119" s="37" t="s">
        <v>85</v>
      </c>
      <c r="D119" s="37" t="s">
        <v>86</v>
      </c>
      <c r="E119" s="73"/>
      <c r="F119" s="73"/>
      <c r="G119" s="34" t="s">
        <v>463</v>
      </c>
      <c r="H119" s="37" t="s">
        <v>348</v>
      </c>
      <c r="I119" s="37">
        <v>250</v>
      </c>
      <c r="J119" s="49"/>
      <c r="K119" s="36">
        <v>12.13</v>
      </c>
      <c r="L119" s="56"/>
      <c r="M119" s="24">
        <f t="shared" si="4"/>
        <v>3032.5</v>
      </c>
      <c r="N119" s="61">
        <f t="shared" si="4"/>
        <v>0</v>
      </c>
      <c r="O119" s="72"/>
      <c r="P119" s="101"/>
      <c r="Q119" s="84">
        <v>2420</v>
      </c>
    </row>
    <row r="120" spans="1:17" x14ac:dyDescent="0.25">
      <c r="B120" s="89">
        <v>119</v>
      </c>
      <c r="C120" s="33" t="s">
        <v>240</v>
      </c>
      <c r="D120" s="33" t="s">
        <v>241</v>
      </c>
      <c r="E120" s="73"/>
      <c r="F120" s="73"/>
      <c r="G120" s="34" t="s">
        <v>464</v>
      </c>
      <c r="H120" s="33" t="s">
        <v>81</v>
      </c>
      <c r="I120" s="35">
        <v>1500</v>
      </c>
      <c r="J120" s="49"/>
      <c r="K120" s="36">
        <v>4.57</v>
      </c>
      <c r="L120" s="56"/>
      <c r="M120" s="24">
        <f t="shared" si="4"/>
        <v>6855</v>
      </c>
      <c r="N120" s="61">
        <f t="shared" si="4"/>
        <v>0</v>
      </c>
      <c r="O120" s="72"/>
      <c r="P120" s="101"/>
      <c r="Q120" s="84">
        <v>2420</v>
      </c>
    </row>
    <row r="121" spans="1:17" ht="24" x14ac:dyDescent="0.25">
      <c r="B121" s="89">
        <v>120</v>
      </c>
      <c r="C121" s="33" t="s">
        <v>242</v>
      </c>
      <c r="D121" s="33" t="s">
        <v>243</v>
      </c>
      <c r="E121" s="73"/>
      <c r="F121" s="73"/>
      <c r="G121" s="34" t="s">
        <v>465</v>
      </c>
      <c r="H121" s="33" t="s">
        <v>349</v>
      </c>
      <c r="I121" s="35">
        <v>600</v>
      </c>
      <c r="J121" s="49"/>
      <c r="K121" s="36">
        <v>12.5</v>
      </c>
      <c r="L121" s="56"/>
      <c r="M121" s="24">
        <f t="shared" si="4"/>
        <v>7500</v>
      </c>
      <c r="N121" s="61">
        <f t="shared" si="4"/>
        <v>0</v>
      </c>
      <c r="O121" s="72"/>
      <c r="P121" s="101"/>
      <c r="Q121" s="84">
        <v>2420</v>
      </c>
    </row>
    <row r="122" spans="1:17" x14ac:dyDescent="0.25">
      <c r="B122" s="89">
        <v>121</v>
      </c>
      <c r="C122" s="33" t="s">
        <v>244</v>
      </c>
      <c r="D122" s="33" t="s">
        <v>245</v>
      </c>
      <c r="E122" s="73"/>
      <c r="F122" s="73"/>
      <c r="G122" s="34" t="s">
        <v>466</v>
      </c>
      <c r="H122" s="33" t="s">
        <v>350</v>
      </c>
      <c r="I122" s="35">
        <v>2000</v>
      </c>
      <c r="J122" s="49"/>
      <c r="K122" s="36">
        <v>0.85</v>
      </c>
      <c r="L122" s="56"/>
      <c r="M122" s="24">
        <f t="shared" si="4"/>
        <v>1700</v>
      </c>
      <c r="N122" s="61">
        <f t="shared" si="4"/>
        <v>0</v>
      </c>
      <c r="O122" s="72"/>
      <c r="P122" s="101"/>
      <c r="Q122" s="84">
        <v>2420</v>
      </c>
    </row>
    <row r="123" spans="1:17" ht="87.75" customHeight="1" x14ac:dyDescent="0.25">
      <c r="B123" s="90">
        <v>122</v>
      </c>
      <c r="C123" s="37" t="s">
        <v>246</v>
      </c>
      <c r="D123" s="37" t="s">
        <v>247</v>
      </c>
      <c r="E123" s="9" t="s">
        <v>514</v>
      </c>
      <c r="F123" s="10" t="s">
        <v>524</v>
      </c>
      <c r="G123" s="34" t="s">
        <v>467</v>
      </c>
      <c r="H123" s="37" t="s">
        <v>351</v>
      </c>
      <c r="I123" s="37">
        <v>150</v>
      </c>
      <c r="J123" s="49">
        <v>150</v>
      </c>
      <c r="K123" s="36">
        <v>13.48</v>
      </c>
      <c r="L123" s="56">
        <v>13.48</v>
      </c>
      <c r="M123" s="24">
        <f t="shared" si="4"/>
        <v>2022</v>
      </c>
      <c r="N123" s="61">
        <f t="shared" si="4"/>
        <v>2022</v>
      </c>
      <c r="O123" s="72">
        <v>30</v>
      </c>
      <c r="P123" s="101" t="s">
        <v>479</v>
      </c>
      <c r="Q123" s="84">
        <v>2420</v>
      </c>
    </row>
    <row r="124" spans="1:17" x14ac:dyDescent="0.25">
      <c r="B124" s="89">
        <v>123</v>
      </c>
      <c r="C124" s="37" t="s">
        <v>248</v>
      </c>
      <c r="D124" s="37" t="s">
        <v>249</v>
      </c>
      <c r="E124" s="73"/>
      <c r="F124" s="73"/>
      <c r="G124" s="34" t="s">
        <v>468</v>
      </c>
      <c r="H124" s="37" t="s">
        <v>88</v>
      </c>
      <c r="I124" s="33">
        <v>2500</v>
      </c>
      <c r="J124" s="49"/>
      <c r="K124" s="36">
        <v>2.87</v>
      </c>
      <c r="L124" s="56"/>
      <c r="M124" s="24">
        <f t="shared" si="4"/>
        <v>7175</v>
      </c>
      <c r="N124" s="61">
        <f t="shared" si="4"/>
        <v>0</v>
      </c>
      <c r="O124" s="72"/>
      <c r="P124" s="101"/>
      <c r="Q124" s="84">
        <v>2420</v>
      </c>
    </row>
    <row r="125" spans="1:17" x14ac:dyDescent="0.25">
      <c r="B125" s="89">
        <v>124</v>
      </c>
      <c r="C125" s="37" t="s">
        <v>248</v>
      </c>
      <c r="D125" s="37" t="s">
        <v>249</v>
      </c>
      <c r="E125" s="73"/>
      <c r="F125" s="73"/>
      <c r="G125" s="34" t="s">
        <v>469</v>
      </c>
      <c r="H125" s="37" t="s">
        <v>87</v>
      </c>
      <c r="I125" s="33">
        <v>4000</v>
      </c>
      <c r="J125" s="49"/>
      <c r="K125" s="36">
        <v>9.15</v>
      </c>
      <c r="L125" s="56"/>
      <c r="M125" s="24">
        <f t="shared" si="4"/>
        <v>36600</v>
      </c>
      <c r="N125" s="61">
        <f t="shared" si="4"/>
        <v>0</v>
      </c>
      <c r="O125" s="72"/>
      <c r="P125" s="101"/>
      <c r="Q125" s="84">
        <v>2420</v>
      </c>
    </row>
    <row r="126" spans="1:17" ht="36" x14ac:dyDescent="0.25">
      <c r="B126" s="89">
        <v>125</v>
      </c>
      <c r="C126" s="33" t="s">
        <v>250</v>
      </c>
      <c r="D126" s="33" t="s">
        <v>251</v>
      </c>
      <c r="E126" s="73"/>
      <c r="F126" s="73"/>
      <c r="G126" s="34" t="s">
        <v>470</v>
      </c>
      <c r="H126" s="33" t="s">
        <v>352</v>
      </c>
      <c r="I126" s="35">
        <v>2500</v>
      </c>
      <c r="J126" s="49"/>
      <c r="K126" s="36">
        <v>6.4</v>
      </c>
      <c r="L126" s="56"/>
      <c r="M126" s="24">
        <f t="shared" si="4"/>
        <v>16000</v>
      </c>
      <c r="N126" s="61">
        <f t="shared" si="4"/>
        <v>0</v>
      </c>
      <c r="O126" s="72"/>
      <c r="P126" s="101"/>
      <c r="Q126" s="84">
        <v>2420</v>
      </c>
    </row>
    <row r="127" spans="1:17" ht="24" x14ac:dyDescent="0.25">
      <c r="B127" s="89">
        <v>126</v>
      </c>
      <c r="C127" s="33" t="s">
        <v>252</v>
      </c>
      <c r="D127" s="33" t="s">
        <v>253</v>
      </c>
      <c r="E127" s="73"/>
      <c r="F127" s="73"/>
      <c r="G127" s="34" t="s">
        <v>471</v>
      </c>
      <c r="H127" s="33" t="s">
        <v>353</v>
      </c>
      <c r="I127" s="35">
        <v>3000</v>
      </c>
      <c r="J127" s="49"/>
      <c r="K127" s="36">
        <v>21.18</v>
      </c>
      <c r="L127" s="56"/>
      <c r="M127" s="24">
        <f t="shared" si="4"/>
        <v>63540</v>
      </c>
      <c r="N127" s="61">
        <f t="shared" si="4"/>
        <v>0</v>
      </c>
      <c r="O127" s="72"/>
      <c r="P127" s="101"/>
      <c r="Q127" s="84">
        <v>2420</v>
      </c>
    </row>
    <row r="128" spans="1:17" ht="36" x14ac:dyDescent="0.25">
      <c r="B128" s="89">
        <v>127</v>
      </c>
      <c r="C128" s="33" t="s">
        <v>254</v>
      </c>
      <c r="D128" s="33" t="s">
        <v>255</v>
      </c>
      <c r="E128" s="73"/>
      <c r="F128" s="73"/>
      <c r="G128" s="34" t="s">
        <v>472</v>
      </c>
      <c r="H128" s="33" t="s">
        <v>353</v>
      </c>
      <c r="I128" s="35">
        <v>500</v>
      </c>
      <c r="J128" s="49"/>
      <c r="K128" s="36">
        <v>15.5</v>
      </c>
      <c r="L128" s="56"/>
      <c r="M128" s="24">
        <f t="shared" si="4"/>
        <v>7750</v>
      </c>
      <c r="N128" s="61">
        <f t="shared" si="4"/>
        <v>0</v>
      </c>
      <c r="O128" s="72"/>
      <c r="P128" s="101"/>
      <c r="Q128" s="84">
        <v>2420</v>
      </c>
    </row>
    <row r="129" spans="2:17" ht="24" x14ac:dyDescent="0.25">
      <c r="B129" s="89">
        <v>128</v>
      </c>
      <c r="C129" s="33" t="s">
        <v>256</v>
      </c>
      <c r="D129" s="33" t="s">
        <v>257</v>
      </c>
      <c r="E129" s="73"/>
      <c r="F129" s="73"/>
      <c r="G129" s="34" t="s">
        <v>473</v>
      </c>
      <c r="H129" s="33" t="s">
        <v>354</v>
      </c>
      <c r="I129" s="35">
        <v>500</v>
      </c>
      <c r="J129" s="49"/>
      <c r="K129" s="36">
        <v>23.75</v>
      </c>
      <c r="L129" s="56"/>
      <c r="M129" s="24">
        <f t="shared" si="4"/>
        <v>11875</v>
      </c>
      <c r="N129" s="61">
        <f t="shared" si="4"/>
        <v>0</v>
      </c>
      <c r="O129" s="72"/>
      <c r="P129" s="101"/>
      <c r="Q129" s="84">
        <v>2420</v>
      </c>
    </row>
    <row r="130" spans="2:17" ht="24" x14ac:dyDescent="0.25">
      <c r="B130" s="89">
        <v>129</v>
      </c>
      <c r="C130" s="33" t="s">
        <v>258</v>
      </c>
      <c r="D130" s="33" t="s">
        <v>259</v>
      </c>
      <c r="E130" s="73"/>
      <c r="F130" s="73"/>
      <c r="G130" s="34" t="s">
        <v>474</v>
      </c>
      <c r="H130" s="33" t="s">
        <v>355</v>
      </c>
      <c r="I130" s="35">
        <v>200</v>
      </c>
      <c r="J130" s="49"/>
      <c r="K130" s="36">
        <v>9.85</v>
      </c>
      <c r="L130" s="56"/>
      <c r="M130" s="24">
        <f t="shared" si="4"/>
        <v>1970</v>
      </c>
      <c r="N130" s="61">
        <f t="shared" si="4"/>
        <v>0</v>
      </c>
      <c r="O130" s="72"/>
      <c r="P130" s="101"/>
      <c r="Q130" s="84">
        <v>2420</v>
      </c>
    </row>
    <row r="131" spans="2:17" ht="66" customHeight="1" x14ac:dyDescent="0.25">
      <c r="B131" s="90">
        <v>130</v>
      </c>
      <c r="C131" s="33" t="s">
        <v>260</v>
      </c>
      <c r="D131" s="33" t="s">
        <v>261</v>
      </c>
      <c r="E131" s="10" t="s">
        <v>515</v>
      </c>
      <c r="F131" s="10" t="s">
        <v>525</v>
      </c>
      <c r="G131" s="34" t="s">
        <v>475</v>
      </c>
      <c r="H131" s="33" t="s">
        <v>356</v>
      </c>
      <c r="I131" s="35">
        <v>1000</v>
      </c>
      <c r="J131" s="49">
        <v>1000</v>
      </c>
      <c r="K131" s="36">
        <v>3.87</v>
      </c>
      <c r="L131" s="56">
        <v>3.87</v>
      </c>
      <c r="M131" s="24">
        <f t="shared" si="4"/>
        <v>3870</v>
      </c>
      <c r="N131" s="61">
        <f t="shared" si="4"/>
        <v>3870</v>
      </c>
      <c r="O131" s="72">
        <v>30</v>
      </c>
      <c r="P131" s="101" t="s">
        <v>479</v>
      </c>
      <c r="Q131" s="84">
        <v>2420</v>
      </c>
    </row>
    <row r="132" spans="2:17" ht="24" x14ac:dyDescent="0.25">
      <c r="B132" s="89">
        <v>131</v>
      </c>
      <c r="C132" s="37" t="s">
        <v>97</v>
      </c>
      <c r="D132" s="37" t="s">
        <v>262</v>
      </c>
      <c r="E132" s="73"/>
      <c r="F132" s="73"/>
      <c r="G132" s="34" t="s">
        <v>476</v>
      </c>
      <c r="H132" s="37" t="s">
        <v>357</v>
      </c>
      <c r="I132" s="33">
        <v>3500</v>
      </c>
      <c r="J132" s="49"/>
      <c r="K132" s="36">
        <v>3.45</v>
      </c>
      <c r="L132" s="56"/>
      <c r="M132" s="24">
        <f t="shared" si="4"/>
        <v>12075</v>
      </c>
      <c r="N132" s="61">
        <f t="shared" si="4"/>
        <v>0</v>
      </c>
      <c r="O132" s="72"/>
      <c r="P132" s="101"/>
      <c r="Q132" s="84">
        <v>2420</v>
      </c>
    </row>
    <row r="133" spans="2:17" ht="21" customHeight="1" x14ac:dyDescent="0.25">
      <c r="B133" s="91"/>
      <c r="C133" s="4"/>
      <c r="D133" s="30"/>
      <c r="E133" s="75"/>
      <c r="F133" s="75"/>
      <c r="G133" s="93" t="s">
        <v>528</v>
      </c>
      <c r="H133" s="94"/>
      <c r="I133" s="94"/>
      <c r="J133" s="94"/>
      <c r="K133" s="94"/>
      <c r="L133" s="95"/>
      <c r="M133" s="31"/>
      <c r="N133" s="105">
        <f>SUM(N3:N132)</f>
        <v>277236.2</v>
      </c>
      <c r="O133" s="74"/>
      <c r="P133" s="103"/>
      <c r="Q133" s="85"/>
    </row>
  </sheetData>
  <autoFilter ref="A1:S133">
    <sortState ref="A2:S133">
      <sortCondition ref="B1:B133"/>
    </sortState>
  </autoFilter>
  <mergeCells count="1">
    <mergeCell ref="G133:L1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7" sqref="U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BOSKOVIC Marjana</cp:lastModifiedBy>
  <dcterms:created xsi:type="dcterms:W3CDTF">2006-10-02T04:59:59Z</dcterms:created>
  <dcterms:modified xsi:type="dcterms:W3CDTF">2021-01-30T13:55:25Z</dcterms:modified>
</cp:coreProperties>
</file>